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výkaz výměr" sheetId="1" r:id="rId1"/>
  </sheets>
  <externalReferences>
    <externalReference r:id="rId4"/>
  </externalReferences>
  <definedNames>
    <definedName name="časová_rezerva">'[1]Design'!$E$66</definedName>
    <definedName name="MATICE_CEN">'[1]Design'!$B$114:$H$188</definedName>
    <definedName name="_xlnm.Print_Area" localSheetId="0">'výkaz výměr'!$A$1:$G$131</definedName>
    <definedName name="pojistné">'[1]Design'!$E$67</definedName>
    <definedName name="sleva_ocel">'[1]Design'!$F$47</definedName>
    <definedName name="VRN">'[1]Design'!$E$57</definedName>
  </definedNames>
  <calcPr fullCalcOnLoad="1"/>
</workbook>
</file>

<file path=xl/sharedStrings.xml><?xml version="1.0" encoding="utf-8"?>
<sst xmlns="http://schemas.openxmlformats.org/spreadsheetml/2006/main" count="201" uniqueCount="189">
  <si>
    <t>101.</t>
  </si>
  <si>
    <t>102.</t>
  </si>
  <si>
    <t>103.</t>
  </si>
  <si>
    <t>104.</t>
  </si>
  <si>
    <t>105.</t>
  </si>
  <si>
    <t>106.</t>
  </si>
  <si>
    <t>301.</t>
  </si>
  <si>
    <t>302.</t>
  </si>
  <si>
    <t>303.</t>
  </si>
  <si>
    <t>304.</t>
  </si>
  <si>
    <t>305.</t>
  </si>
  <si>
    <t>Náklady na vyhotovení dílenské dokumentace potřebné k odsouhlasení a náklady na vyhotovení dokumentace skutečného provedení stavby</t>
  </si>
  <si>
    <t>Náklady na zřízení a demontáž zařízení staveniště včetně případného oplocení, včetně staveništních přípojek a záborů</t>
  </si>
  <si>
    <t>Náklady na geodetické zaměření dokončeného díla</t>
  </si>
  <si>
    <t xml:space="preserve">Zajištění provozu a údržby zařízení staveniště včetně společných sociálních a provozních prostor a jejich poskytování poddodavatelům díla; koordinace postupu prací prováděných subdodavateli díla, zajišťování návazností jednotlivých prací, jejich přejímka, kontrola apod.; poskytování zednických a jiných výpomocí za úplatu; účast na předání stavby do užívání a na kolaudaci díla </t>
  </si>
  <si>
    <t>Příprava uvedení stavby do provozu či kolaudace, obstarání všech nezbytných vyjádření, revizí, dokladů apod.</t>
  </si>
  <si>
    <t>Náklady vyvolané potřebou předepsané likvidace (vč.odvozu) jakýchkoli neekologických nebo zdraví nebezpečných látek (např. zeminy nebo jiných konstrukcí znečištěných ropnými produkty nebo jinými chemikáliemi, azbestocementové nebo jiná nebezpečná vlákna apod.), které jsou zmíněny v zadávacích podkladech</t>
  </si>
  <si>
    <t>Náklady  na  skladování (vč. skládkovného), dovozné, balné, cla, zpětné  odevzdání obalů atd.</t>
  </si>
  <si>
    <t>Náklady na stavební přípomoce (pokud nejsou uvedeny samostatně v této specifikaci)</t>
  </si>
  <si>
    <t>Náklady na technologické přestávky způsobené zvláštním režimem díla (např.v sídle hlavy státu či jiných reprezentačních prostor apod.)</t>
  </si>
  <si>
    <t>Náklady na opatření k zajištění bezpečnosti práce, ochranná zábradlí otvorů, volných okrajů apod., a provizorní uzávěry objektů; a náklady na koordinátora BOZP</t>
  </si>
  <si>
    <t>Náklady spojené s umístěním stavby a potřebné zábory pro zásobování; zajištění příjezdové cesty/cest ke staveništi; náklady na úklid veřejných komunikací čištění vozidel po výjezdu ze stavby a náklady na úklid společných prostor stavby a staveniště (doporučené jsou ekologické čistící prostředky a techniky); náklady na komplikace s provozem investora a další provozní náklady včetně kompletačních</t>
  </si>
  <si>
    <t>Náklady na zabezpečení všech ostatních nezbytných schvalujících a povolujících dokladů neobsažených ve stavebním povolení</t>
  </si>
  <si>
    <t>Náklady na vytyčení a zaměření pro řádné provedení díla (vč.zhotovení potřebných výkresů a výpočtů), náklady na kontrolu výšek od existující vyznačené nulové úrovně (nivelety) a náklady na měření sousedních objektů během výstavby, pokud je výstavbou ohrožena jejich stabilita</t>
  </si>
  <si>
    <t>Náklady na zkoušky (vč.nákladů na zkušební provoz a nákladů na média s tím spojená), revize, zaškolení údržby, údržbu a opravy během výstavby a nutné pro zhotovení díla; a náklady na předepsaná označení zařízení, štítky, schemata apod.</t>
  </si>
  <si>
    <t>Náklady na dílenskou dokumentaci (kterou dodavatel předá ve dvou vyhotoveních před zahájením montáže jednotlivých prací), dokumentaci trasového vedení  (tzn. koordinaci vlastního vedení se stavební připraveností); a zúčtovací podklady</t>
  </si>
  <si>
    <t>Náklady na projekt skutečného provedení (i v elektronické podobě, formát DWG a PDF) a veškeré doklady, potřebné ke kolaudaci a k předání díla investorovi (např. atesty a prohlášení o shodě na všechny použité materiály a výrobky, protokoly o provozních zkouškách, revizích, zregulování atd.)</t>
  </si>
  <si>
    <t>Náklady na přihlášení odběru elektrické energie a koordinace s pracemi dodavatelem energie; náklady na přihlášky a zřízení potřebného počtu tel. a datových linek, přihlášení a osazení hlavních vodoměrů, na přihlášku a odběr plynu; náklady na veškeré přejímky a předání správcům infrastruktury a náklady na kolaudaci</t>
  </si>
  <si>
    <t>Náklady na pojištění stavby (ochranu díla až do přejímky), garance, zádržné a záruky</t>
  </si>
  <si>
    <t>Náklady na likvidaci škod, havárií  a ztrát nad rámec pojištění, včetně vyrovnání se sousedy v případě škod vzniklých při provádění</t>
  </si>
  <si>
    <t>Náklady na změny cen během výstavby</t>
  </si>
  <si>
    <t>Vybraná smluvní ujednání s přímým dopadem na cenu díla (ostatní - viz smlouva)</t>
  </si>
  <si>
    <t>Součástí každé nabídky musí být technické a montážní podklady na všechny navržené výrobky ; nepředložení může mít vliv na snížení jednotkových cen. Podklady budou obsahovat veškeré technické údaje o nabízených výrobcích. Uchazeč vypracuje podrobný seznam předkládaných dokladů.</t>
  </si>
  <si>
    <t>Veškeré práce musí být provedeny  v souladu s ČSN a odbornými předpisy.</t>
  </si>
  <si>
    <t>Na výrobky dodané ze zahraničí je dodavatel  povinen doložit doklady potvrzující, že na nabízené výrobky je v České republice zajištěn servis minimálně po dobu záruky.</t>
  </si>
  <si>
    <t>Veškeré výrobky, materiály a technologie na stavbě použité musí být certifikovány a dodavatelem stavby registrovány pro průkaz splnění požadovaných vlastností a vhodnosti užití pro stavbu. V dokumentaci uvedené příklady výrobků a technologií nezbavují dodavatele povinnosti průkazně doložit jejich certifikaci.</t>
  </si>
  <si>
    <t>Všechny použité materiály budou vyvzorkovány před zabudováním.</t>
  </si>
  <si>
    <t>Specifikace  jednotlivých výrobků,  typy a barevné řešení  bude provedeno v rámci autorských dozorů po odsouhlasení  investorem.</t>
  </si>
  <si>
    <t>Zhotovitel je povinen si před předáním nabídky prohlédnout a zkontrolovat PD se soupisem prací a dodávek, prohlédnout a prozkoumat staveniště a jeho okolí a obstarat si všechny nezbytné a přístupné informace,které mu umožní zpracovat nabídku úplně a jednoznačně. Před podáním nabídky si zhotovitel může vyžádat konzultace u zpracovatele dokumentace. Pozdější požadavky, plynoucí z omylu či neznalosti PD a poměrů na staveništi jsou nepřijatelné a nebude k nim přihlíženo jako k oprávněným.</t>
  </si>
  <si>
    <t>Technické náklady stavby - např. zkoušky, zhotovení a odstranění vzorků, předepsané revize, zkoušky a atesty zařízení nebo potřebných pro prokázání bezchybné funkce díla (není-li poptáno zvlášť), kontroly jakosti materiálu, geodetické práce (neuvedené jinde) a dohled při provádění; měření hluku pro kolaudaci</t>
  </si>
  <si>
    <t>Náklady na zakrývání (nebo jiné zajištění) konstrukcí a prací ostatních zhotovitelů nebo stávajících konstrukcí před znečištěním a poškozením a odstranění zakrytí vč.zachování detailů (pokud není uvedeno samostatně)</t>
  </si>
  <si>
    <t>V případě bourání a stavební činnosti vytvářející staveništní odpad náklady na staveništní manipulaci se sutí vč.případného pytlování, její odvoz a ekologické uložení na skládku vč. poplatku a náklady na statické zajitění technologického postupu bourání a ochranná opatření proti poškození vybourávanými hmotami (odpad se stává majetkem dodavatele stavebních prací a tento zabezpečuje jeho odstranění; odstranění odpadu je cenově zakalkulováno u jednotlivých prací a nebude placeno zvlášť, není-li uvedeno  jinak)</t>
  </si>
  <si>
    <t>položka</t>
  </si>
  <si>
    <t>popis položky</t>
  </si>
  <si>
    <t>mj</t>
  </si>
  <si>
    <t>počet mj</t>
  </si>
  <si>
    <t>cena mj</t>
  </si>
  <si>
    <t>cena celkem</t>
  </si>
  <si>
    <t>m2</t>
  </si>
  <si>
    <t>001.</t>
  </si>
  <si>
    <t>kpl</t>
  </si>
  <si>
    <t>m3</t>
  </si>
  <si>
    <t>%</t>
  </si>
  <si>
    <t>SOUPIS VÝKONŮ</t>
  </si>
  <si>
    <t>VEDLEJŠÍ ROZPOČTOVÉ NÁKLADY</t>
  </si>
  <si>
    <t>CELKEM BEZ DPH</t>
  </si>
  <si>
    <t>DPH</t>
  </si>
  <si>
    <t>CELKEM</t>
  </si>
  <si>
    <t>CELKEM (VČETNĚ DPH)</t>
  </si>
  <si>
    <t>REKAPITULACE</t>
  </si>
  <si>
    <t>Úvodní část - podmínky nabídky</t>
  </si>
  <si>
    <t>Všeobecný technický popis k soupisu prací a dodávek (specifikaci)</t>
  </si>
  <si>
    <t>Soupis výkonů a dodávek s cenovými a výměrovými jednotkami níže uvedené, zahrnují všechny práce a dodávky potřebné pro úplné dokončení a  předání  díla objednateli bez vad a nedodělků ve smyslu obchodního práva.</t>
  </si>
  <si>
    <t>0110</t>
  </si>
  <si>
    <t>0120</t>
  </si>
  <si>
    <t>Do ceny dodavatele nutno zahrnout i všechny dodávky a práce popsané v této specifikaci nebo v jiné části dokumentace (výkresy, technická zpráva, ostatní dokumenty), a to i v případech, kdy jsou práce či dodávky uvedeny pouze v jedné z těchto částí. V případě nesouladu má výkresová dokumentace, technická zpráva a ostatní popisy projektanta přednost před touto specifikací. Provádění stavby a objednávky materiálu se řídí celou projektovou dokumentací.</t>
  </si>
  <si>
    <t>Pokud není výslovně uvedeno rozdělení dodávky a montáže v jednotkových cenách, obsahuje cena jednotlivých položek obě tyto složky.</t>
  </si>
  <si>
    <t>0130</t>
  </si>
  <si>
    <t>Obsah jednotkových cen v této specifikaci</t>
  </si>
  <si>
    <t>0200</t>
  </si>
  <si>
    <t>0140</t>
  </si>
  <si>
    <t>0210</t>
  </si>
  <si>
    <t>0211</t>
  </si>
  <si>
    <t>0212</t>
  </si>
  <si>
    <t>0220</t>
  </si>
  <si>
    <t>V souladu se zákonem č. 137 / 2006 Sb. v platném zněni, § 44, odst. 11, jsou výjimečně některé výrobky, konstrukční prvky, zařízení a sestavy uvedené v dokumentaci pro provedení stavby jako konkrétní výrobky určené výrobním typem, případně i obchodním názvem, jsou zde uvedeny jako referenční, určující tímto způsobem pouze parametry, kvalitu, standardy, vybavení, případně rozměry použitého výrobku. Není tím dodavateli nikterak stanovena povinnost použit konkrétně uvedený typ výrobku, může byt použito pro plnění veřejné zakázky i jiných, kvalitativně a technicky obdobných řešeni nebo prvků o stejných nebo lepších parametrech a standardech. Při ocenění položek budou zahrnuty všechny jejich složitosti plynoucí z výkazu i výkresové dokumentace. Jednotlivé položky musí být oceněny včetně jejich zabudování do konstrukce či celku. Položka musí být naceněna včetně dovozu, aplikace, osazení, naložení a likvidace. Při nejasnostech bude bez prodlení kontaktován projektant k vysvětlení. Na pozdější reklamaci položky jako nejasné nebo nedostatečné nebude brán ohled.</t>
  </si>
  <si>
    <t>0221</t>
  </si>
  <si>
    <t>0222</t>
  </si>
  <si>
    <t>0230</t>
  </si>
  <si>
    <t>0231</t>
  </si>
  <si>
    <t>0232</t>
  </si>
  <si>
    <t>0233</t>
  </si>
  <si>
    <t>0234</t>
  </si>
  <si>
    <t>0240</t>
  </si>
  <si>
    <t>0250</t>
  </si>
  <si>
    <t>0251</t>
  </si>
  <si>
    <t>0252</t>
  </si>
  <si>
    <t>0253</t>
  </si>
  <si>
    <t>0254</t>
  </si>
  <si>
    <t>0255</t>
  </si>
  <si>
    <t>0256</t>
  </si>
  <si>
    <t>0257</t>
  </si>
  <si>
    <t>0258</t>
  </si>
  <si>
    <t>0259</t>
  </si>
  <si>
    <t>02510</t>
  </si>
  <si>
    <t>02511</t>
  </si>
  <si>
    <t>0270</t>
  </si>
  <si>
    <t>0280</t>
  </si>
  <si>
    <t>0290</t>
  </si>
  <si>
    <t>0291</t>
  </si>
  <si>
    <t>0292</t>
  </si>
  <si>
    <t>0293</t>
  </si>
  <si>
    <t>0294</t>
  </si>
  <si>
    <t>0295</t>
  </si>
  <si>
    <t>0296</t>
  </si>
  <si>
    <t>0297</t>
  </si>
  <si>
    <t>0298</t>
  </si>
  <si>
    <t>0299</t>
  </si>
  <si>
    <t>02910</t>
  </si>
  <si>
    <t>02912</t>
  </si>
  <si>
    <t>02913</t>
  </si>
  <si>
    <t>02914</t>
  </si>
  <si>
    <t>02917</t>
  </si>
  <si>
    <t>02918</t>
  </si>
  <si>
    <t>02919</t>
  </si>
  <si>
    <t>02920</t>
  </si>
  <si>
    <t>02922</t>
  </si>
  <si>
    <t>02923</t>
  </si>
  <si>
    <t>02924</t>
  </si>
  <si>
    <t>02925</t>
  </si>
  <si>
    <t>02926</t>
  </si>
  <si>
    <t>0300</t>
  </si>
  <si>
    <t>0310</t>
  </si>
  <si>
    <t>0320</t>
  </si>
  <si>
    <t>0330</t>
  </si>
  <si>
    <t>0340</t>
  </si>
  <si>
    <t>0350</t>
  </si>
  <si>
    <t>0360</t>
  </si>
  <si>
    <t>Přímý materiál</t>
  </si>
  <si>
    <t>Materiál nosný a doplňkový (přímo zabudované) a materiál pomocný (vč.odepisovaného vícenásobným použitím)</t>
  </si>
  <si>
    <t>Pořizovací náklady a prvotní doprava (od výrobce k prvnímu uložení ve skladu), celní poplatky a celní jistina</t>
  </si>
  <si>
    <t>Náklady na přímé zpracování</t>
  </si>
  <si>
    <t>Přímé mzdy - mzdové náklady výrobních dělníků a dopravních zařízení (vč. příplatků, dovolené, náhrady mezd, přesčasové práce, pohotovosti, odměn, přestávek technologických a v důsledku povětrnostních vlivů, ale mimo zimní odstávku - viz režie výrobní); zákonné pojištění důchodové, nemocenské a zdravotní (DNZ) z těchto mzdových nákladů</t>
  </si>
  <si>
    <t>Náklady na stroje - přímé provozní náklady včetně mzdy posádky stroje nebo "stand-by" obsluhy rezervního zařízení na stavbě,  odpisy nebo nájemné a to i v případě, že investiční prostředek je již účetně odepsán,  fond oprav, zákonné pojištění DNZ z mezd a daně</t>
  </si>
  <si>
    <t>Ostatní přímé náklady</t>
  </si>
  <si>
    <t>Mimostaveništní doprava mezi sklady staveb u převozu použitých materiálů a polotovarů</t>
  </si>
  <si>
    <t>Mimostaveništní doprava u převozu  strojů a zařízení na stavbu a nájezdy strojů a vozidel na stavbu k technologickým výkonům</t>
  </si>
  <si>
    <t>Technologická  doprava zemin a vnitrostaveništní přesuny hmot po stavbě (pokud nejsou uvedeny samostatně v položkách přesunů hmot)</t>
  </si>
  <si>
    <t>Poplatky  a služby, pokud jsou obsaženy v popisu náplně položky zhotovovací práce (např. poplatek za vážení, kvalitativní a testovací zkoušky zhotovovací práce)</t>
  </si>
  <si>
    <t>Subdodávky</t>
  </si>
  <si>
    <t>Výrobní režie (standardní)</t>
  </si>
  <si>
    <t>Odpisy, oprava a údržba drobného majetku režijního výrobního charakteru, který je ve vlastnictví stavby, nebo kancelářských pomůcek</t>
  </si>
  <si>
    <t>Přepravné a nájem aut stavby, nakupovaná nebo vlastní režijní doprava při  služebních cestách a doprava zaměstnanců na stavbu; vnitrostaveništní doprava nákladní a osobní</t>
  </si>
  <si>
    <t>Ubytování zaměstnanců stavby a ubytování THP na služebních cestách na stavební objekt, cestovné a odlučné, cestovné při denním dojíždění a ostatní náklady</t>
  </si>
  <si>
    <t>Poplatky za telefon, poplatky za ochranu a hlídání (ostrahu) stavebního objektu, odvoz odpadků, odvoz ze žumpy na ZS, poplatky/odpisy za pronájem PC a IT</t>
  </si>
  <si>
    <t>Mzdové náklady pracovníků THP (stavbyvedoucích, mistrů atd.) a pracovníků zařízení staveniště, vč.pracovníků pro přesun hmot neuvedených v kap. 0222 - Náklady na stroje</t>
  </si>
  <si>
    <t>Mzdové náklady výrobních dělníků pouze v období zimní odstavky stavby, jako zimní opatření  v režimu ZIP (harmonogramu) stavebního objektu, které nelze vztáhnout na kalkulační jednici zhotovovacích prací</t>
  </si>
  <si>
    <t>Příspěvky na obědy vlastních zaměstnanců,  náklady na balenou vodu, teplý čaj, zdravotní služby apod.</t>
  </si>
  <si>
    <t>Nájmy a/nebo měsíční odpisy strojů (vč.jeřábů, výtahů a vrátků) bez ohledu na jejich nasazení v provozu a  množství kalkulačních jednic zhotovovacích prací , pokud některé odpisy případně nájemné stroje a zařízení nejsou uvedeny v položce zhotovovacích prací nebo nejsou uvedeny v soupisu položek (specifikaci pro ocenění) jako staveništní náklady zhotovitele</t>
  </si>
  <si>
    <t>Spotřeba energie a vody pro zařízení staveniště</t>
  </si>
  <si>
    <t>Opravy a údržba drobného majetku a zařízení staveniště</t>
  </si>
  <si>
    <t>Správní režie - náklady související s řízením a správou firmy vznikající na vyšší organ.úrovni a útvarů zajištujících správní a tech.servis pro výr. a nevýrob.činnosti firmy</t>
  </si>
  <si>
    <t>Zisk</t>
  </si>
  <si>
    <t>Požadavky objednatele na náplň jednotkových cen</t>
  </si>
  <si>
    <t>Všechny potřebné pomocné dodávky a práce pro upevnění, zabezpečení funkčnosti a finální pohledové úpravy, které jsou běžně součástí dodávaného výrobku nebo systému, nebo jsou předepsány projektem a nejsou výslovně uvedeny jako samostatné položky (vč. těsnícího a upevňovacího materiálu, svářecího materiálu, plynu a kyslíku, přírub, šroubů, těsnění, šroubení, podložek, kotev atd.)</t>
  </si>
  <si>
    <t>Náklady na prořez, odpad, zlomky, hmotnostní rozdíly atd., pokud nejsou uvedeny ve výpočtu nosných dodávek samostatně</t>
  </si>
  <si>
    <t>Náklady na postavení, udržování, použití a odstranění pomocného pracovního lešení (pokud je technol.potřeba) do v. 1,9 m a zatížení do 150 kg/m2; v případě prací na fasádě objektu náklady na postavení, udržování, použití a odstranění fasádního lešení vč.nezbyt.ochran. opatření, daných předpisy o bezpeč.práce a projektem, pokud není uvedeno jinde</t>
  </si>
  <si>
    <t>Náklady na protihluková a protiprašná zařízení</t>
  </si>
  <si>
    <t>Náklady vyvolané nepříznivými klimatickými vlivy během výstavby- na preventivní nebo dodatečná opatření a práce s nimi spojené  (např. úprava základové spáry; zimní opatření- temperování, vyhřívání konstrukcí a zvláští přísady do betonů a malt; opatření v případě vysokých teplot- zakrývání a kropení; ochrana proti dešti apod.); náklady na čerpání a odvod podzemních a srážkových vod.</t>
  </si>
  <si>
    <t>Koordinační činnost generálního dodavatele</t>
  </si>
  <si>
    <t>bm</t>
  </si>
  <si>
    <t>306.</t>
  </si>
  <si>
    <t>kpt</t>
  </si>
  <si>
    <t>VÝSTAVBA ZPEVNĚNÉ PLOCHY A PLECHOVÉ GARÁŽE</t>
  </si>
  <si>
    <t>Okapový chodník - kačírek tl. 150 mm, od zeminy separováno geotextílií s gramáží 300g/m2</t>
  </si>
  <si>
    <t>DEMOLICE A PŘÍPRAVA POZEMKU PRO STAVBU GARÁŽE A ZPEVNĚNÉ PLOCHY</t>
  </si>
  <si>
    <t>GYMNÁZIUM LITOMĚŘICKÁ - DEMOLICE A VÝSTAVBA ZPEVNĚNÉ PLOCHY A PLECHOVÉ GARÁŽE</t>
  </si>
  <si>
    <t>Do ceny přípravných prací bude zahrnuto výkácení náletových dřevin, demolice a odvoz suti ze stávající garáže a bourané asfaltové plochy. Součástí dodávky bude i odvoz vykácených dřevin, suti a zeminy na skládku.</t>
  </si>
  <si>
    <t>Bourání stávající garáže. Konstrukčně je řešena ze smíšeného cihelného zdiva a porobetonových tvárnic. Prosklení je ze sklobetonových prvků, vjezdové vrata jsou plechová. Střešní krytina z ocelového, vlnitého plechu, objekt je založen na základové desce a pasech. Hydroizolace kje řešena povlakovou živičnou krytinou. Zastavěná plocha garáže cca 24m2 (plocha střešní krytiny), výška 2,3m, objem suti cca 16 m3.</t>
  </si>
  <si>
    <t>002.</t>
  </si>
  <si>
    <t>stávající zpevněná asfaltová plocha bude vybourána včetně souvrství v mocnosti cca 20cm, aby bylo možné plochu ozelenit.</t>
  </si>
  <si>
    <t>003.</t>
  </si>
  <si>
    <t>čištění stávající asfaltové plochy od náletů a zeminy. Poškozené části asfaltové plochy budou opraveny v souladu s technologickými postupy dle ČSN</t>
  </si>
  <si>
    <t>Jedná se o stavební práce zahrnující výkopové práce, provedení podkladního souvrství, poikládku panelů a dodávku a montáž systémové plechové garáže. Součástí dodávky budou i všechny přípravné práce dodávka materiálu a jeho montáž. Součástí je i úklid a uvedení dotčených pozemků do původního stavu a finální terénní úpravy a osetí trávním semenem.</t>
  </si>
  <si>
    <t>31*0,4</t>
  </si>
  <si>
    <t>silniční panely 3 x 1 x 0,1 m</t>
  </si>
  <si>
    <t>ks</t>
  </si>
  <si>
    <t>Zahradní obrubník 50/250 obetonován. Bude proveden podél stávající zpevněné plochy a okolo okapového chodníku (viz výkersová část PD</t>
  </si>
  <si>
    <t>28+3,4+3,4+6,6</t>
  </si>
  <si>
    <t>107.</t>
  </si>
  <si>
    <t>DEMOLICE STÁVAJÍCÍ GARÁŽE A VÝSTAVBA ZPEVNĚNÉ PLOCHY A MONTÁŽ PLECHOVÉ GARÁŽE</t>
  </si>
  <si>
    <t>Provedení finálních terénních úprav zahrnující zajištění, dovoz, rozprostření a urovnání ornice v mocnosti 20 cm a osetí travním semenem.</t>
  </si>
  <si>
    <t xml:space="preserve">výkopové práce pro souvrství pod silniční panely, včetně odvozu na skládku. </t>
  </si>
  <si>
    <t>100.</t>
  </si>
  <si>
    <t>stržení ornice v mocnosti 20 cm, využitelné pro finální terénní úpravy. Součástí ceny bude i uložení do vzdálenosti cca 100 m na pozemku školy</t>
  </si>
  <si>
    <t>25*0,2</t>
  </si>
  <si>
    <t>32*0,3</t>
  </si>
  <si>
    <t>štěrkové hutněné podloží pod silničními panely. Skladba štěrkového podloží dle výkresové části PD</t>
  </si>
  <si>
    <t>Dodávka a montáž systémové prefabrikované plechové garáže EUROGARÁŽ o rozměru 3x 6 m, výška 2,5 m, Nosná konstrukce z pozinkovaných ocelových profilů, opláštění bez zateplení z pozinkovaných lakovaných plechů. Vrata výklopná, střecha s obvodovou atikou, plochá. Barva střešních a obvodových plechů RAL 7016. Součástí dodávky bude stavba i zakotvení garáže do silničních betonových panelů v souladu s technologickými předpisy výrobce.</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</si>
</sst>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quot;Kč&quot;"/>
    <numFmt numFmtId="166" formatCode="0.0"/>
  </numFmts>
  <fonts count="61">
    <font>
      <sz val="10"/>
      <name val="Arial"/>
      <family val="0"/>
    </font>
    <font>
      <sz val="8"/>
      <name val="Arial"/>
      <family val="0"/>
    </font>
    <font>
      <sz val="11"/>
      <color indexed="8"/>
      <name val="Calibri"/>
      <family val="2"/>
    </font>
    <font>
      <b/>
      <u val="single"/>
      <sz val="11"/>
      <color indexed="8"/>
      <name val="Calibri"/>
      <family val="2"/>
    </font>
    <font>
      <b/>
      <sz val="10"/>
      <color indexed="8"/>
      <name val="Calibri"/>
      <family val="2"/>
    </font>
    <font>
      <b/>
      <u val="single"/>
      <sz val="12"/>
      <name val="Calibri"/>
      <family val="2"/>
    </font>
    <font>
      <sz val="10"/>
      <name val="Calibri"/>
      <family val="2"/>
    </font>
    <font>
      <b/>
      <u val="single"/>
      <sz val="14"/>
      <name val="Calibri"/>
      <family val="2"/>
    </font>
    <font>
      <b/>
      <sz val="10"/>
      <name val="Calibri"/>
      <family val="2"/>
    </font>
    <font>
      <b/>
      <i/>
      <sz val="10"/>
      <color indexed="12"/>
      <name val="Calibri"/>
      <family val="2"/>
    </font>
    <font>
      <i/>
      <sz val="8"/>
      <color indexed="12"/>
      <name val="Calibri"/>
      <family val="2"/>
    </font>
    <font>
      <sz val="10"/>
      <color indexed="10"/>
      <name val="Calibri"/>
      <family val="2"/>
    </font>
    <font>
      <b/>
      <i/>
      <sz val="8"/>
      <color indexed="12"/>
      <name val="Calibri"/>
      <family val="2"/>
    </font>
    <font>
      <b/>
      <sz val="10"/>
      <color indexed="10"/>
      <name val="Calibri"/>
      <family val="2"/>
    </font>
    <font>
      <sz val="10"/>
      <color indexed="8"/>
      <name val="Calibri"/>
      <family val="2"/>
    </font>
    <font>
      <b/>
      <u val="single"/>
      <sz val="10"/>
      <color indexed="8"/>
      <name val="Calibri"/>
      <family val="2"/>
    </font>
    <font>
      <sz val="10"/>
      <color indexed="16"/>
      <name val="Calibri"/>
      <family val="2"/>
    </font>
    <font>
      <i/>
      <sz val="8"/>
      <color indexed="17"/>
      <name val="Calibri"/>
      <family val="2"/>
    </font>
    <font>
      <i/>
      <sz val="8"/>
      <color indexed="16"/>
      <name val="Calibri"/>
      <family val="2"/>
    </font>
    <font>
      <i/>
      <sz val="8"/>
      <name val="Calibri"/>
      <family val="2"/>
    </font>
    <font>
      <u val="single"/>
      <sz val="10"/>
      <name val="Calibri"/>
      <family val="2"/>
    </font>
    <font>
      <b/>
      <sz val="12"/>
      <name val="Calibri"/>
      <family val="2"/>
    </font>
    <font>
      <b/>
      <i/>
      <sz val="12"/>
      <color indexed="12"/>
      <name val="Calibri"/>
      <family val="2"/>
    </font>
    <font>
      <sz val="12"/>
      <name val="Calibri"/>
      <family val="2"/>
    </font>
    <font>
      <b/>
      <u val="single"/>
      <sz val="10"/>
      <name val="Calibri"/>
      <family val="2"/>
    </font>
    <font>
      <b/>
      <i/>
      <sz val="10"/>
      <name val="Calibri"/>
      <family val="2"/>
    </font>
    <font>
      <u val="single"/>
      <sz val="10"/>
      <color indexed="36"/>
      <name val="Arial"/>
      <family val="0"/>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4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73">
    <xf numFmtId="0" fontId="0" fillId="0" borderId="0" xfId="0" applyAlignment="1">
      <alignment/>
    </xf>
    <xf numFmtId="49" fontId="14" fillId="0" borderId="0" xfId="46" applyNumberFormat="1" applyFont="1" applyFill="1" applyBorder="1" applyAlignment="1">
      <alignment horizontal="center" vertical="top" wrapText="1"/>
      <protection/>
    </xf>
    <xf numFmtId="0" fontId="14" fillId="0" borderId="0" xfId="46" applyFont="1" applyFill="1" applyBorder="1" applyAlignment="1">
      <alignment horizontal="justify" vertical="top" wrapText="1"/>
      <protection/>
    </xf>
    <xf numFmtId="49" fontId="6" fillId="0" borderId="0" xfId="0" applyNumberFormat="1" applyFont="1" applyFill="1" applyAlignment="1">
      <alignment horizontal="right" vertical="top"/>
    </xf>
    <xf numFmtId="49" fontId="10" fillId="0" borderId="0" xfId="0" applyNumberFormat="1" applyFont="1" applyFill="1" applyAlignment="1">
      <alignment horizontal="right" vertical="top"/>
    </xf>
    <xf numFmtId="0" fontId="6" fillId="0" borderId="0" xfId="0" applyFont="1" applyFill="1" applyAlignment="1">
      <alignment horizontal="left" vertical="top" wrapText="1" shrinkToFit="1"/>
    </xf>
    <xf numFmtId="0" fontId="6" fillId="0" borderId="0" xfId="0" applyFont="1" applyFill="1" applyAlignment="1">
      <alignment horizontal="right" vertical="top"/>
    </xf>
    <xf numFmtId="164" fontId="6" fillId="0" borderId="0" xfId="0" applyNumberFormat="1" applyFont="1" applyFill="1" applyAlignment="1">
      <alignment horizontal="right" vertical="top"/>
    </xf>
    <xf numFmtId="4" fontId="6" fillId="0" borderId="0" xfId="0" applyNumberFormat="1" applyFont="1" applyFill="1" applyAlignment="1">
      <alignment horizontal="right" vertical="top"/>
    </xf>
    <xf numFmtId="0" fontId="6" fillId="0" borderId="0" xfId="0" applyFont="1" applyFill="1" applyAlignment="1">
      <alignment/>
    </xf>
    <xf numFmtId="0" fontId="8" fillId="0" borderId="0" xfId="0" applyFont="1" applyFill="1" applyAlignment="1">
      <alignment horizontal="right"/>
    </xf>
    <xf numFmtId="0" fontId="9"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horizontal="right"/>
    </xf>
    <xf numFmtId="0" fontId="10" fillId="0" borderId="0" xfId="0" applyFont="1" applyFill="1" applyAlignment="1">
      <alignment horizontal="right"/>
    </xf>
    <xf numFmtId="0" fontId="6" fillId="0" borderId="0" xfId="0" applyFont="1" applyFill="1" applyAlignment="1">
      <alignment horizontal="left"/>
    </xf>
    <xf numFmtId="0" fontId="11" fillId="0" borderId="0" xfId="0" applyFont="1" applyFill="1" applyAlignment="1">
      <alignment horizontal="right"/>
    </xf>
    <xf numFmtId="164" fontId="8" fillId="0" borderId="0" xfId="0" applyNumberFormat="1" applyFont="1" applyFill="1" applyAlignment="1">
      <alignment horizontal="right" vertical="top"/>
    </xf>
    <xf numFmtId="0" fontId="21" fillId="0" borderId="0" xfId="0" applyFont="1" applyFill="1" applyAlignment="1">
      <alignment horizontal="right" vertical="center"/>
    </xf>
    <xf numFmtId="0" fontId="22" fillId="0" borderId="0" xfId="0" applyFont="1" applyFill="1" applyAlignment="1">
      <alignment horizontal="right" vertical="center"/>
    </xf>
    <xf numFmtId="0" fontId="23" fillId="0" borderId="0" xfId="0" applyFont="1" applyFill="1" applyAlignment="1">
      <alignment horizontal="left" vertical="center"/>
    </xf>
    <xf numFmtId="0" fontId="23" fillId="0" borderId="0" xfId="0" applyFont="1" applyFill="1" applyAlignment="1">
      <alignment horizontal="right" vertical="center"/>
    </xf>
    <xf numFmtId="165" fontId="23" fillId="0" borderId="0" xfId="0" applyNumberFormat="1" applyFont="1" applyFill="1" applyAlignment="1">
      <alignment horizontal="right" vertical="center"/>
    </xf>
    <xf numFmtId="0" fontId="21" fillId="0" borderId="0" xfId="0" applyFont="1" applyFill="1" applyAlignment="1">
      <alignment vertical="center"/>
    </xf>
    <xf numFmtId="0" fontId="23" fillId="0" borderId="10" xfId="0" applyFont="1" applyFill="1" applyBorder="1" applyAlignment="1">
      <alignment horizontal="left" vertical="center"/>
    </xf>
    <xf numFmtId="0" fontId="23" fillId="0" borderId="10" xfId="0" applyFont="1" applyFill="1" applyBorder="1" applyAlignment="1">
      <alignment horizontal="right" vertical="center"/>
    </xf>
    <xf numFmtId="9" fontId="23" fillId="0" borderId="0" xfId="0" applyNumberFormat="1" applyFont="1" applyFill="1" applyAlignment="1">
      <alignment horizontal="right" vertical="center"/>
    </xf>
    <xf numFmtId="0" fontId="8" fillId="0" borderId="0" xfId="0" applyFont="1" applyFill="1" applyAlignment="1">
      <alignment horizontal="right" vertical="center"/>
    </xf>
    <xf numFmtId="0" fontId="12" fillId="0" borderId="0" xfId="0" applyFont="1" applyFill="1" applyAlignment="1">
      <alignment horizontal="right" vertical="center"/>
    </xf>
    <xf numFmtId="0" fontId="8" fillId="0" borderId="0" xfId="0" applyFont="1" applyFill="1" applyAlignment="1">
      <alignment horizontal="left" vertical="center"/>
    </xf>
    <xf numFmtId="0" fontId="13" fillId="0" borderId="0" xfId="0" applyFont="1" applyFill="1" applyAlignment="1">
      <alignment horizontal="right" vertical="center"/>
    </xf>
    <xf numFmtId="165" fontId="8" fillId="0" borderId="0" xfId="0" applyNumberFormat="1" applyFont="1" applyFill="1" applyAlignment="1">
      <alignment horizontal="right" vertical="center"/>
    </xf>
    <xf numFmtId="0" fontId="8" fillId="0" borderId="0" xfId="0" applyFont="1" applyFill="1" applyAlignment="1">
      <alignment vertical="center"/>
    </xf>
    <xf numFmtId="0" fontId="21" fillId="0" borderId="10" xfId="0" applyFont="1" applyFill="1" applyBorder="1" applyAlignment="1">
      <alignment horizontal="left" vertical="center"/>
    </xf>
    <xf numFmtId="0" fontId="8" fillId="0" borderId="10" xfId="0" applyFont="1" applyFill="1" applyBorder="1" applyAlignment="1">
      <alignment horizontal="right" vertical="center"/>
    </xf>
    <xf numFmtId="0" fontId="10" fillId="0" borderId="0" xfId="0" applyFont="1" applyFill="1" applyAlignment="1">
      <alignment horizontal="left" vertical="top" wrapText="1"/>
    </xf>
    <xf numFmtId="0" fontId="20" fillId="0" borderId="0" xfId="0" applyFont="1" applyFill="1" applyAlignment="1">
      <alignment/>
    </xf>
    <xf numFmtId="0" fontId="6" fillId="0" borderId="0" xfId="0" applyFont="1" applyFill="1" applyAlignment="1">
      <alignment horizontal="left" vertical="top" wrapText="1"/>
    </xf>
    <xf numFmtId="0" fontId="10" fillId="0" borderId="0" xfId="0" applyFont="1" applyFill="1" applyAlignment="1">
      <alignment horizontal="right" vertical="top"/>
    </xf>
    <xf numFmtId="0" fontId="6" fillId="0" borderId="0" xfId="0" applyFont="1" applyFill="1" applyAlignment="1">
      <alignment vertical="top"/>
    </xf>
    <xf numFmtId="0" fontId="19" fillId="0" borderId="0" xfId="0" applyFont="1" applyFill="1" applyAlignment="1">
      <alignment horizontal="right" vertical="top"/>
    </xf>
    <xf numFmtId="0" fontId="10" fillId="0" borderId="0" xfId="0" applyFont="1" applyFill="1" applyAlignment="1">
      <alignment horizontal="left" vertical="top"/>
    </xf>
    <xf numFmtId="164" fontId="10" fillId="0" borderId="0" xfId="0" applyNumberFormat="1" applyFont="1" applyFill="1" applyAlignment="1">
      <alignment horizontal="right" vertical="top"/>
    </xf>
    <xf numFmtId="0" fontId="6" fillId="0" borderId="0" xfId="0" applyFont="1" applyFill="1" applyAlignment="1">
      <alignment horizontal="left" vertical="top"/>
    </xf>
    <xf numFmtId="0" fontId="8" fillId="0" borderId="0" xfId="0" applyFont="1" applyFill="1" applyAlignment="1">
      <alignment horizontal="left" vertical="top" wrapText="1"/>
    </xf>
    <xf numFmtId="165" fontId="8" fillId="0" borderId="0" xfId="0" applyNumberFormat="1" applyFont="1" applyFill="1" applyAlignment="1">
      <alignment horizontal="right" vertical="top" wrapText="1"/>
    </xf>
    <xf numFmtId="4" fontId="16" fillId="0" borderId="0" xfId="0" applyNumberFormat="1" applyFont="1" applyFill="1" applyAlignment="1">
      <alignment horizontal="right" vertical="top"/>
    </xf>
    <xf numFmtId="0" fontId="16" fillId="0" borderId="0" xfId="0" applyFont="1" applyFill="1" applyAlignment="1">
      <alignment horizontal="right" vertical="top"/>
    </xf>
    <xf numFmtId="0" fontId="18" fillId="0" borderId="0" xfId="0" applyFont="1" applyFill="1" applyAlignment="1">
      <alignment horizontal="right" vertical="top"/>
    </xf>
    <xf numFmtId="0" fontId="17" fillId="0" borderId="0" xfId="0" applyFont="1" applyFill="1" applyAlignment="1">
      <alignment horizontal="left" vertical="top"/>
    </xf>
    <xf numFmtId="0" fontId="17" fillId="0" borderId="0" xfId="0" applyFont="1" applyFill="1" applyAlignment="1">
      <alignment horizontal="right" vertical="top"/>
    </xf>
    <xf numFmtId="164" fontId="17" fillId="0" borderId="0" xfId="0" applyNumberFormat="1" applyFont="1" applyFill="1" applyAlignment="1">
      <alignment horizontal="right" vertical="top"/>
    </xf>
    <xf numFmtId="0" fontId="17" fillId="0" borderId="0" xfId="0" applyFont="1" applyFill="1" applyAlignment="1">
      <alignment vertical="top"/>
    </xf>
    <xf numFmtId="0" fontId="11" fillId="0" borderId="0" xfId="0" applyFont="1" applyFill="1" applyAlignment="1">
      <alignment horizontal="right" vertical="top"/>
    </xf>
    <xf numFmtId="10" fontId="6" fillId="0" borderId="0" xfId="0" applyNumberFormat="1" applyFont="1" applyFill="1" applyAlignment="1">
      <alignment horizontal="right" vertical="top"/>
    </xf>
    <xf numFmtId="0" fontId="6" fillId="0" borderId="0" xfId="0" applyNumberFormat="1" applyFont="1" applyFill="1" applyAlignment="1">
      <alignment horizontal="left" vertical="top" wrapText="1" shrinkToFit="1"/>
    </xf>
    <xf numFmtId="164" fontId="6" fillId="0" borderId="0" xfId="0" applyNumberFormat="1" applyFont="1" applyFill="1" applyAlignment="1">
      <alignment horizontal="right"/>
    </xf>
    <xf numFmtId="0" fontId="5" fillId="0" borderId="0" xfId="0" applyFont="1" applyFill="1" applyAlignment="1">
      <alignment horizontal="center"/>
    </xf>
    <xf numFmtId="0" fontId="14" fillId="0" borderId="0" xfId="46" applyFont="1" applyFill="1" applyBorder="1" applyAlignment="1">
      <alignment horizontal="justify" vertical="top" wrapText="1"/>
      <protection/>
    </xf>
    <xf numFmtId="0" fontId="25" fillId="0" borderId="0" xfId="46" applyFont="1" applyFill="1" applyBorder="1" applyAlignment="1">
      <alignment horizontal="justify" vertical="top" wrapText="1"/>
      <protection/>
    </xf>
    <xf numFmtId="0" fontId="15" fillId="0" borderId="0" xfId="46" applyFont="1" applyFill="1" applyBorder="1" applyAlignment="1">
      <alignment horizontal="justify" vertical="top" wrapText="1"/>
      <protection/>
    </xf>
    <xf numFmtId="0" fontId="4" fillId="0" borderId="0" xfId="46" applyFont="1" applyFill="1" applyBorder="1" applyAlignment="1">
      <alignment horizontal="justify" vertical="top" wrapText="1"/>
      <protection/>
    </xf>
    <xf numFmtId="0" fontId="3" fillId="0" borderId="0" xfId="46" applyFont="1" applyFill="1" applyBorder="1" applyAlignment="1">
      <alignment horizontal="justify" vertical="top" wrapText="1"/>
      <protection/>
    </xf>
    <xf numFmtId="0" fontId="24" fillId="0" borderId="0" xfId="0" applyFont="1" applyFill="1" applyAlignment="1">
      <alignment horizontal="left" vertical="justify" wrapText="1"/>
    </xf>
    <xf numFmtId="0" fontId="7" fillId="0" borderId="0" xfId="0" applyFont="1" applyFill="1" applyAlignment="1">
      <alignment horizontal="center" vertical="center"/>
    </xf>
    <xf numFmtId="0" fontId="6" fillId="0" borderId="0" xfId="0" applyFont="1" applyFill="1" applyAlignment="1">
      <alignment horizontal="justify" vertical="top" wrapText="1"/>
    </xf>
    <xf numFmtId="165" fontId="21" fillId="0" borderId="10" xfId="0" applyNumberFormat="1" applyFont="1" applyFill="1" applyBorder="1" applyAlignment="1">
      <alignment horizontal="right" vertical="center"/>
    </xf>
    <xf numFmtId="165" fontId="23" fillId="0" borderId="0" xfId="0" applyNumberFormat="1" applyFont="1" applyFill="1" applyAlignment="1">
      <alignment horizontal="right" vertical="center"/>
    </xf>
    <xf numFmtId="165" fontId="23" fillId="0" borderId="10" xfId="0" applyNumberFormat="1" applyFont="1" applyFill="1" applyBorder="1" applyAlignment="1">
      <alignment horizontal="right" vertical="center"/>
    </xf>
    <xf numFmtId="0" fontId="23" fillId="0" borderId="10" xfId="0" applyFont="1" applyFill="1" applyBorder="1" applyAlignment="1">
      <alignment horizontal="right" vertical="center"/>
    </xf>
    <xf numFmtId="0" fontId="23" fillId="0" borderId="0" xfId="0" applyFont="1" applyFill="1" applyAlignment="1">
      <alignment horizontal="right" vertical="center"/>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KCE\20911_ZLIN\03_PROJEKT\15_VYKAZY\110501_VYKAZ%20S%20CENAMI\ROZPOCET_KKVC_ZLIN_28_04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hrnný_rozpočet"/>
      <sheetName val="1.individuální_projekt"/>
      <sheetName val="2.individuální_projekt"/>
      <sheetName val="Tabulky"/>
      <sheetName val="Dveře"/>
      <sheetName val="Okna_SK"/>
      <sheetName val="Místnosti"/>
      <sheetName val="Skladby"/>
      <sheetName val="Statika"/>
      <sheetName val="Povrchy"/>
      <sheetName val="Výměry"/>
      <sheetName val="Bourání_STAVBA"/>
      <sheetName val="Design"/>
      <sheetName val="Bourání_statika"/>
    </sheetNames>
    <sheetDataSet>
      <sheetData sheetId="12">
        <row r="47">
          <cell r="F47">
            <v>0.65</v>
          </cell>
        </row>
        <row r="57">
          <cell r="E57">
            <v>0</v>
          </cell>
        </row>
        <row r="66">
          <cell r="E66">
            <v>0</v>
          </cell>
        </row>
        <row r="67">
          <cell r="E67">
            <v>0.35</v>
          </cell>
        </row>
        <row r="114">
          <cell r="C114" t="str">
            <v>MATICE CEN</v>
          </cell>
        </row>
        <row r="116">
          <cell r="C116" t="str">
            <v>Vzorec pro výpočet jednotkové ceny, řádek 170 (vzorec je ve sl.G, materiál ve sl.J)</v>
          </cell>
        </row>
        <row r="117">
          <cell r="C117" t="str">
            <v>ZAOKROUHLIT((J$2:J$65536*(1-SVYHLEDAT(když(je.číslo(b170);b170;900);MATICE_CEN;7;NEPRAVDA))+K$2:K$65536+(L$2:L$65536*(1-SVYHLEDAT(když(je.číslo(b170);b170;900);MATICE_CEN;6;NEPRAVDA))+M$2:M$65536+N$2:N$65536*KDYŽ(b170=99;sleva_ocel;1)*SVYHLEDAT(když(je.čí</v>
          </cell>
        </row>
        <row r="120">
          <cell r="D120" t="str">
            <v>MZDY</v>
          </cell>
          <cell r="F120" t="str">
            <v>HRUBÉ</v>
          </cell>
          <cell r="G120" t="str">
            <v>SLEVY</v>
          </cell>
          <cell r="H120" t="str">
            <v>MNOŽSTEVNÍ SLEVY MATERIÁLŮ</v>
          </cell>
        </row>
        <row r="121">
          <cell r="D121" t="str">
            <v>ZÁKLADNÍ</v>
          </cell>
          <cell r="E121" t="str">
            <v>VYBRANÉ</v>
          </cell>
          <cell r="F121" t="str">
            <v>ROZPĚTÍ</v>
          </cell>
          <cell r="G121" t="str">
            <v>STROJE</v>
          </cell>
          <cell r="H121" t="str">
            <v>VYBRANÉ</v>
          </cell>
        </row>
        <row r="122">
          <cell r="B122">
            <v>1</v>
          </cell>
          <cell r="C122" t="str">
            <v>Zemní práce</v>
          </cell>
          <cell r="D122">
            <v>46</v>
          </cell>
          <cell r="E122">
            <v>42.1</v>
          </cell>
          <cell r="F122">
            <v>0.2900400000000001</v>
          </cell>
          <cell r="G122">
            <v>0.4</v>
          </cell>
          <cell r="H122">
            <v>0.25</v>
          </cell>
        </row>
        <row r="123">
          <cell r="B123">
            <v>18</v>
          </cell>
          <cell r="C123" t="str">
            <v>Sadové úpravy</v>
          </cell>
          <cell r="D123">
            <v>96.3</v>
          </cell>
          <cell r="E123">
            <v>88.1</v>
          </cell>
          <cell r="F123">
            <v>0.2900400000000001</v>
          </cell>
          <cell r="G123">
            <v>0.30000000000000004</v>
          </cell>
          <cell r="H123">
            <v>0.30000000000000004</v>
          </cell>
        </row>
        <row r="124">
          <cell r="B124">
            <v>21</v>
          </cell>
          <cell r="C124" t="str">
            <v>Úprava podloží</v>
          </cell>
          <cell r="D124">
            <v>96.3</v>
          </cell>
          <cell r="E124">
            <v>88.1</v>
          </cell>
          <cell r="F124">
            <v>0.2900400000000001</v>
          </cell>
          <cell r="G124">
            <v>0.35</v>
          </cell>
          <cell r="H124">
            <v>0.35</v>
          </cell>
        </row>
        <row r="125">
          <cell r="B125">
            <v>22</v>
          </cell>
          <cell r="C125" t="str">
            <v>Piloty</v>
          </cell>
          <cell r="D125">
            <v>96.3</v>
          </cell>
          <cell r="E125">
            <v>88.1</v>
          </cell>
          <cell r="F125">
            <v>0.2900400000000001</v>
          </cell>
          <cell r="G125">
            <v>0.45</v>
          </cell>
          <cell r="H125">
            <v>0.45</v>
          </cell>
        </row>
        <row r="126">
          <cell r="B126">
            <v>23</v>
          </cell>
          <cell r="C126" t="str">
            <v>Záporová pažení, mikropiloty</v>
          </cell>
          <cell r="D126">
            <v>96.3</v>
          </cell>
          <cell r="E126">
            <v>88.1</v>
          </cell>
          <cell r="F126">
            <v>0.2900400000000001</v>
          </cell>
          <cell r="G126">
            <v>0.45</v>
          </cell>
          <cell r="H126">
            <v>0.45</v>
          </cell>
        </row>
        <row r="127">
          <cell r="B127">
            <v>24</v>
          </cell>
          <cell r="C127" t="str">
            <v>Podzemní stěny</v>
          </cell>
          <cell r="D127">
            <v>96.3</v>
          </cell>
          <cell r="E127">
            <v>88.1</v>
          </cell>
          <cell r="F127">
            <v>0.2900400000000001</v>
          </cell>
          <cell r="G127">
            <v>0.35</v>
          </cell>
          <cell r="H127">
            <v>0.45</v>
          </cell>
        </row>
        <row r="128">
          <cell r="B128">
            <v>26</v>
          </cell>
          <cell r="C128" t="str">
            <v>Kotvy</v>
          </cell>
          <cell r="D128">
            <v>96.3</v>
          </cell>
          <cell r="E128">
            <v>88.1</v>
          </cell>
          <cell r="F128">
            <v>0.2900400000000001</v>
          </cell>
          <cell r="G128">
            <v>0.5</v>
          </cell>
          <cell r="H128">
            <v>0.45</v>
          </cell>
        </row>
        <row r="129">
          <cell r="B129">
            <v>27</v>
          </cell>
          <cell r="C129" t="str">
            <v>Základy plošné</v>
          </cell>
          <cell r="D129">
            <v>96.3</v>
          </cell>
          <cell r="E129">
            <v>88.1</v>
          </cell>
          <cell r="F129">
            <v>0.2900400000000001</v>
          </cell>
          <cell r="H129">
            <v>0.4</v>
          </cell>
        </row>
        <row r="130">
          <cell r="B130">
            <v>28</v>
          </cell>
          <cell r="C130" t="str">
            <v>Statické opravy</v>
          </cell>
          <cell r="D130">
            <v>96.3</v>
          </cell>
          <cell r="E130">
            <v>88.1</v>
          </cell>
          <cell r="F130">
            <v>0.2900400000000001</v>
          </cell>
          <cell r="H130">
            <v>0.30000000000000004</v>
          </cell>
        </row>
        <row r="131">
          <cell r="B131">
            <v>3</v>
          </cell>
          <cell r="C131" t="str">
            <v>Konstrukce svislé železobetonové</v>
          </cell>
          <cell r="D131">
            <v>96.3</v>
          </cell>
          <cell r="E131">
            <v>88.1</v>
          </cell>
          <cell r="F131">
            <v>0.2900400000000001</v>
          </cell>
          <cell r="H131">
            <v>0.35</v>
          </cell>
        </row>
        <row r="132">
          <cell r="B132">
            <v>31</v>
          </cell>
          <cell r="C132" t="str">
            <v>Konstrukce svislé zednické nosné, komíny</v>
          </cell>
          <cell r="D132">
            <v>96.3</v>
          </cell>
          <cell r="E132">
            <v>88.1</v>
          </cell>
          <cell r="F132">
            <v>0.2900400000000001</v>
          </cell>
          <cell r="H132">
            <v>0.2</v>
          </cell>
        </row>
        <row r="133">
          <cell r="B133">
            <v>34</v>
          </cell>
          <cell r="C133" t="str">
            <v>Příčky zednické</v>
          </cell>
          <cell r="D133">
            <v>96.3</v>
          </cell>
          <cell r="E133">
            <v>88.1</v>
          </cell>
          <cell r="F133">
            <v>0.2900400000000001</v>
          </cell>
          <cell r="H133">
            <v>0.30000000000000004</v>
          </cell>
        </row>
        <row r="134">
          <cell r="B134">
            <v>35</v>
          </cell>
          <cell r="C134" t="str">
            <v>Příčky sádrokartonové</v>
          </cell>
          <cell r="D134">
            <v>96.3</v>
          </cell>
          <cell r="E134">
            <v>88.1</v>
          </cell>
          <cell r="F134">
            <v>0.2900400000000001</v>
          </cell>
          <cell r="H134">
            <v>0.30000000000000004</v>
          </cell>
        </row>
        <row r="135">
          <cell r="B135">
            <v>36</v>
          </cell>
          <cell r="C135" t="str">
            <v>Podhledy sádrokartonové</v>
          </cell>
          <cell r="D135">
            <v>96.3</v>
          </cell>
          <cell r="E135">
            <v>88.1</v>
          </cell>
          <cell r="F135">
            <v>0.2900400000000001</v>
          </cell>
          <cell r="H135">
            <v>0.30000000000000004</v>
          </cell>
        </row>
        <row r="136">
          <cell r="B136">
            <v>38</v>
          </cell>
          <cell r="C136" t="str">
            <v>Konstrukce svislé kompletní a doplňkové</v>
          </cell>
          <cell r="D136">
            <v>96.3</v>
          </cell>
          <cell r="E136">
            <v>88.1</v>
          </cell>
          <cell r="F136">
            <v>0.2900400000000001</v>
          </cell>
          <cell r="H136">
            <v>0.30000000000000004</v>
          </cell>
        </row>
        <row r="137">
          <cell r="B137">
            <v>4</v>
          </cell>
          <cell r="C137" t="str">
            <v>Konstrukce vodorovné</v>
          </cell>
          <cell r="D137">
            <v>96.3</v>
          </cell>
          <cell r="E137">
            <v>88.1</v>
          </cell>
          <cell r="F137">
            <v>0.2900400000000001</v>
          </cell>
          <cell r="H137">
            <v>0.35</v>
          </cell>
        </row>
        <row r="138">
          <cell r="B138">
            <v>41</v>
          </cell>
          <cell r="C138" t="str">
            <v>Prefa strop</v>
          </cell>
          <cell r="D138">
            <v>96.3</v>
          </cell>
          <cell r="E138">
            <v>88.1</v>
          </cell>
          <cell r="F138">
            <v>0.2900400000000001</v>
          </cell>
          <cell r="H138">
            <v>0.30000000000000004</v>
          </cell>
        </row>
        <row r="139">
          <cell r="B139">
            <v>43</v>
          </cell>
          <cell r="C139" t="str">
            <v>Schodiště</v>
          </cell>
          <cell r="D139">
            <v>96.3</v>
          </cell>
          <cell r="E139">
            <v>88.1</v>
          </cell>
          <cell r="F139">
            <v>0.2900400000000001</v>
          </cell>
          <cell r="H139">
            <v>0.30000000000000004</v>
          </cell>
        </row>
        <row r="140">
          <cell r="B140">
            <v>5</v>
          </cell>
          <cell r="C140" t="str">
            <v>Komunikace</v>
          </cell>
          <cell r="D140">
            <v>96.3</v>
          </cell>
          <cell r="E140">
            <v>88.1</v>
          </cell>
          <cell r="F140">
            <v>0.2900400000000001</v>
          </cell>
          <cell r="H140">
            <v>0.30000000000000004</v>
          </cell>
        </row>
        <row r="141">
          <cell r="B141">
            <v>61</v>
          </cell>
          <cell r="C141" t="str">
            <v>Omítky vnitřní</v>
          </cell>
          <cell r="D141">
            <v>96.3</v>
          </cell>
          <cell r="E141">
            <v>88.1</v>
          </cell>
          <cell r="F141">
            <v>0.2900400000000001</v>
          </cell>
          <cell r="H141">
            <v>0.30000000000000004</v>
          </cell>
        </row>
        <row r="142">
          <cell r="B142">
            <v>62</v>
          </cell>
          <cell r="C142" t="str">
            <v>Omítky vnější</v>
          </cell>
          <cell r="D142">
            <v>96.3</v>
          </cell>
          <cell r="E142">
            <v>88.1</v>
          </cell>
          <cell r="F142">
            <v>0.2900400000000001</v>
          </cell>
          <cell r="H142">
            <v>0.30000000000000004</v>
          </cell>
        </row>
        <row r="143">
          <cell r="B143">
            <v>627</v>
          </cell>
          <cell r="C143" t="str">
            <v>Zateplovací systémy</v>
          </cell>
          <cell r="D143">
            <v>96.3</v>
          </cell>
          <cell r="E143">
            <v>88.1</v>
          </cell>
          <cell r="F143">
            <v>0.2900400000000001</v>
          </cell>
          <cell r="H143">
            <v>0.30000000000000004</v>
          </cell>
        </row>
        <row r="144">
          <cell r="B144">
            <v>629</v>
          </cell>
          <cell r="C144" t="str">
            <v>Repase omítek památková</v>
          </cell>
          <cell r="D144">
            <v>96.3</v>
          </cell>
          <cell r="E144">
            <v>88.1</v>
          </cell>
          <cell r="F144">
            <v>0.7</v>
          </cell>
          <cell r="H144">
            <v>0.1</v>
          </cell>
        </row>
        <row r="145">
          <cell r="B145">
            <v>63</v>
          </cell>
          <cell r="C145" t="str">
            <v>Konstrukce podlah</v>
          </cell>
          <cell r="D145">
            <v>96.3</v>
          </cell>
          <cell r="E145">
            <v>88.1</v>
          </cell>
          <cell r="F145">
            <v>0.2900400000000001</v>
          </cell>
          <cell r="H145">
            <v>0.30000000000000004</v>
          </cell>
        </row>
        <row r="146">
          <cell r="B146">
            <v>64</v>
          </cell>
          <cell r="C146" t="str">
            <v>Osazování výplní</v>
          </cell>
          <cell r="D146">
            <v>96.3</v>
          </cell>
          <cell r="E146">
            <v>88.1</v>
          </cell>
          <cell r="F146">
            <v>0.2900400000000001</v>
          </cell>
          <cell r="H146">
            <v>0.30000000000000004</v>
          </cell>
        </row>
        <row r="147">
          <cell r="B147">
            <v>8</v>
          </cell>
          <cell r="C147" t="str">
            <v>Drobné objekty na trubním vedení</v>
          </cell>
          <cell r="D147">
            <v>96.3</v>
          </cell>
          <cell r="E147">
            <v>88.1</v>
          </cell>
          <cell r="F147">
            <v>0.2900400000000001</v>
          </cell>
          <cell r="H147">
            <v>0.30000000000000004</v>
          </cell>
        </row>
        <row r="148">
          <cell r="B148">
            <v>94</v>
          </cell>
          <cell r="C148" t="str">
            <v>Lešení</v>
          </cell>
          <cell r="D148">
            <v>96.3</v>
          </cell>
          <cell r="E148">
            <v>88.1</v>
          </cell>
          <cell r="F148">
            <v>0.2900400000000001</v>
          </cell>
          <cell r="H148">
            <v>0.30000000000000004</v>
          </cell>
        </row>
        <row r="149">
          <cell r="B149">
            <v>95</v>
          </cell>
          <cell r="C149" t="str">
            <v>Dokončovací práce</v>
          </cell>
          <cell r="D149">
            <v>96.3</v>
          </cell>
          <cell r="E149">
            <v>88.1</v>
          </cell>
          <cell r="F149">
            <v>0.2</v>
          </cell>
          <cell r="H149">
            <v>0.30000000000000004</v>
          </cell>
        </row>
        <row r="150">
          <cell r="B150">
            <v>96</v>
          </cell>
          <cell r="C150" t="str">
            <v>Bourání</v>
          </cell>
          <cell r="D150">
            <v>85.8</v>
          </cell>
          <cell r="E150">
            <v>78.5</v>
          </cell>
          <cell r="F150">
            <v>0.2</v>
          </cell>
          <cell r="H150">
            <v>0.30000000000000004</v>
          </cell>
        </row>
        <row r="151">
          <cell r="B151">
            <v>97</v>
          </cell>
          <cell r="C151" t="str">
            <v>Podchycování</v>
          </cell>
          <cell r="D151">
            <v>96.3</v>
          </cell>
          <cell r="E151">
            <v>88.1</v>
          </cell>
          <cell r="F151">
            <v>0.2</v>
          </cell>
          <cell r="H151">
            <v>0.30000000000000004</v>
          </cell>
        </row>
        <row r="152">
          <cell r="B152">
            <v>98</v>
          </cell>
          <cell r="C152" t="str">
            <v>Přesun hmot</v>
          </cell>
          <cell r="D152">
            <v>85.8</v>
          </cell>
          <cell r="E152">
            <v>78.5</v>
          </cell>
          <cell r="F152">
            <v>0.2</v>
          </cell>
          <cell r="H152">
            <v>0.30000000000000004</v>
          </cell>
        </row>
        <row r="153">
          <cell r="B153">
            <v>99</v>
          </cell>
          <cell r="C153" t="str">
            <v>Výztuže</v>
          </cell>
          <cell r="D153">
            <v>96.3</v>
          </cell>
          <cell r="E153">
            <v>88.1</v>
          </cell>
          <cell r="F153">
            <v>0.2</v>
          </cell>
          <cell r="G153">
            <v>0.6666666666666666</v>
          </cell>
          <cell r="H153">
            <v>0.2</v>
          </cell>
        </row>
        <row r="154">
          <cell r="B154">
            <v>900</v>
          </cell>
          <cell r="C154" t="str">
            <v>HSV průměrná sleva</v>
          </cell>
          <cell r="D154">
            <v>96</v>
          </cell>
          <cell r="E154">
            <v>87.8</v>
          </cell>
          <cell r="F154">
            <v>0.2900400000000001</v>
          </cell>
          <cell r="H154">
            <v>0.31</v>
          </cell>
        </row>
        <row r="155">
          <cell r="B155">
            <v>700</v>
          </cell>
          <cell r="C155" t="str">
            <v>PSV</v>
          </cell>
          <cell r="D155">
            <v>96</v>
          </cell>
          <cell r="E155">
            <v>87.8</v>
          </cell>
          <cell r="F155">
            <v>0.3275000000000001</v>
          </cell>
          <cell r="H155">
            <v>0.35</v>
          </cell>
        </row>
        <row r="156">
          <cell r="B156">
            <v>711</v>
          </cell>
          <cell r="C156" t="str">
            <v>Izolace proti vodě</v>
          </cell>
          <cell r="D156">
            <v>96.3</v>
          </cell>
          <cell r="E156">
            <v>88.1</v>
          </cell>
          <cell r="F156">
            <v>0.3275000000000001</v>
          </cell>
          <cell r="H156">
            <v>0.35</v>
          </cell>
        </row>
        <row r="157">
          <cell r="B157">
            <v>712</v>
          </cell>
          <cell r="C157" t="str">
            <v>Povlakové krytiny</v>
          </cell>
          <cell r="D157">
            <v>96.3</v>
          </cell>
          <cell r="E157">
            <v>88.1</v>
          </cell>
          <cell r="F157">
            <v>0.3275000000000001</v>
          </cell>
          <cell r="H157">
            <v>0.35</v>
          </cell>
        </row>
        <row r="158">
          <cell r="B158">
            <v>713</v>
          </cell>
          <cell r="C158" t="str">
            <v>Izolace tepelné</v>
          </cell>
          <cell r="D158">
            <v>96.3</v>
          </cell>
          <cell r="E158">
            <v>88.1</v>
          </cell>
          <cell r="F158">
            <v>0.3275000000000001</v>
          </cell>
          <cell r="H158">
            <v>0.35</v>
          </cell>
        </row>
        <row r="159">
          <cell r="B159">
            <v>761</v>
          </cell>
          <cell r="C159" t="str">
            <v>Konstrukce sklobetonové</v>
          </cell>
          <cell r="D159">
            <v>96.3</v>
          </cell>
          <cell r="E159">
            <v>88.1</v>
          </cell>
          <cell r="F159">
            <v>0.3275000000000001</v>
          </cell>
          <cell r="H159">
            <v>0.35</v>
          </cell>
        </row>
        <row r="160">
          <cell r="B160">
            <v>762</v>
          </cell>
          <cell r="C160" t="str">
            <v>Konstrukce tesařské</v>
          </cell>
          <cell r="D160">
            <v>96.3</v>
          </cell>
          <cell r="E160">
            <v>88.1</v>
          </cell>
          <cell r="F160">
            <v>0.3275000000000001</v>
          </cell>
          <cell r="H160">
            <v>0.35</v>
          </cell>
        </row>
        <row r="161">
          <cell r="B161">
            <v>763</v>
          </cell>
          <cell r="C161" t="str">
            <v>Dřevostavby</v>
          </cell>
          <cell r="D161">
            <v>96.3</v>
          </cell>
          <cell r="E161">
            <v>88.1</v>
          </cell>
          <cell r="F161">
            <v>0.3275000000000001</v>
          </cell>
          <cell r="H161">
            <v>0.35</v>
          </cell>
        </row>
        <row r="162">
          <cell r="B162">
            <v>764</v>
          </cell>
          <cell r="C162" t="str">
            <v>Konstrukce klempířské</v>
          </cell>
          <cell r="D162">
            <v>96.3</v>
          </cell>
          <cell r="E162">
            <v>88.1</v>
          </cell>
          <cell r="F162">
            <v>0.3275000000000001</v>
          </cell>
          <cell r="H162">
            <v>0.35</v>
          </cell>
        </row>
        <row r="163">
          <cell r="B163">
            <v>765</v>
          </cell>
          <cell r="C163" t="str">
            <v>Krytiny tvrdé</v>
          </cell>
          <cell r="D163">
            <v>96.3</v>
          </cell>
          <cell r="E163">
            <v>88.1</v>
          </cell>
          <cell r="F163">
            <v>0.3275000000000001</v>
          </cell>
          <cell r="H163">
            <v>0.35</v>
          </cell>
        </row>
        <row r="164">
          <cell r="B164">
            <v>766</v>
          </cell>
          <cell r="C164" t="str">
            <v>Konstrukce truhlářské</v>
          </cell>
          <cell r="D164">
            <v>96.3</v>
          </cell>
          <cell r="E164">
            <v>88.1</v>
          </cell>
          <cell r="F164">
            <v>0.3275000000000001</v>
          </cell>
          <cell r="H164">
            <v>0.35</v>
          </cell>
        </row>
        <row r="165">
          <cell r="B165">
            <v>767</v>
          </cell>
          <cell r="C165" t="str">
            <v>Konstrukce zámečnické</v>
          </cell>
          <cell r="D165">
            <v>96.3</v>
          </cell>
          <cell r="E165">
            <v>88.1</v>
          </cell>
          <cell r="F165">
            <v>0.3275000000000001</v>
          </cell>
          <cell r="H165">
            <v>0.35</v>
          </cell>
        </row>
        <row r="166">
          <cell r="B166">
            <v>771</v>
          </cell>
          <cell r="C166" t="str">
            <v>Podlahy keramické</v>
          </cell>
          <cell r="D166">
            <v>96.3</v>
          </cell>
          <cell r="E166">
            <v>88.1</v>
          </cell>
          <cell r="F166">
            <v>0.3275000000000001</v>
          </cell>
          <cell r="H166">
            <v>0.35</v>
          </cell>
        </row>
        <row r="167">
          <cell r="B167">
            <v>772</v>
          </cell>
          <cell r="C167" t="str">
            <v>Dlažby kamenné</v>
          </cell>
          <cell r="D167">
            <v>96.3</v>
          </cell>
          <cell r="E167">
            <v>88.1</v>
          </cell>
          <cell r="F167">
            <v>0.7</v>
          </cell>
          <cell r="H167">
            <v>0.35</v>
          </cell>
        </row>
        <row r="168">
          <cell r="B168">
            <v>773</v>
          </cell>
          <cell r="C168" t="str">
            <v>Podlahy terazzo</v>
          </cell>
          <cell r="D168">
            <v>96.3</v>
          </cell>
          <cell r="E168">
            <v>88.1</v>
          </cell>
          <cell r="F168">
            <v>0.7</v>
          </cell>
          <cell r="H168">
            <v>0.35</v>
          </cell>
        </row>
        <row r="169">
          <cell r="B169">
            <v>775</v>
          </cell>
          <cell r="C169" t="str">
            <v>Podlahy vlysové, parketové a plovoucí</v>
          </cell>
          <cell r="D169">
            <v>96.3</v>
          </cell>
          <cell r="E169">
            <v>88.1</v>
          </cell>
          <cell r="F169">
            <v>0.3275000000000001</v>
          </cell>
          <cell r="H169">
            <v>0.35</v>
          </cell>
        </row>
        <row r="170">
          <cell r="B170">
            <v>776</v>
          </cell>
          <cell r="C170" t="str">
            <v>Podlahy povlakové</v>
          </cell>
          <cell r="D170">
            <v>96.3</v>
          </cell>
          <cell r="E170">
            <v>88.1</v>
          </cell>
          <cell r="F170">
            <v>0.3275000000000001</v>
          </cell>
          <cell r="H170">
            <v>0.35</v>
          </cell>
        </row>
        <row r="171">
          <cell r="B171">
            <v>777</v>
          </cell>
          <cell r="C171" t="str">
            <v>Podlahy syntetické</v>
          </cell>
          <cell r="D171">
            <v>96.3</v>
          </cell>
          <cell r="E171">
            <v>88.1</v>
          </cell>
          <cell r="F171">
            <v>0.3275000000000001</v>
          </cell>
          <cell r="H171">
            <v>0.35</v>
          </cell>
        </row>
        <row r="172">
          <cell r="B172">
            <v>781</v>
          </cell>
          <cell r="C172" t="str">
            <v>Obklady keramické</v>
          </cell>
          <cell r="D172">
            <v>96.3</v>
          </cell>
          <cell r="E172">
            <v>88.1</v>
          </cell>
          <cell r="F172">
            <v>0.3275000000000001</v>
          </cell>
          <cell r="H172">
            <v>0.35</v>
          </cell>
        </row>
        <row r="173">
          <cell r="B173">
            <v>782</v>
          </cell>
          <cell r="C173" t="str">
            <v>Obklady kamenné</v>
          </cell>
          <cell r="D173">
            <v>96.3</v>
          </cell>
          <cell r="E173">
            <v>88.1</v>
          </cell>
          <cell r="F173">
            <v>0.7</v>
          </cell>
          <cell r="H173">
            <v>0.35</v>
          </cell>
        </row>
        <row r="174">
          <cell r="B174">
            <v>783</v>
          </cell>
          <cell r="C174" t="str">
            <v>Nátěry</v>
          </cell>
          <cell r="D174">
            <v>96.3</v>
          </cell>
          <cell r="E174">
            <v>88.1</v>
          </cell>
          <cell r="F174">
            <v>0.3275000000000001</v>
          </cell>
          <cell r="H174">
            <v>0.35</v>
          </cell>
        </row>
        <row r="175">
          <cell r="B175">
            <v>784</v>
          </cell>
          <cell r="C175" t="str">
            <v>Malby</v>
          </cell>
          <cell r="D175">
            <v>96.3</v>
          </cell>
          <cell r="E175">
            <v>88.1</v>
          </cell>
          <cell r="F175">
            <v>0.3275000000000001</v>
          </cell>
          <cell r="H175">
            <v>0.35</v>
          </cell>
        </row>
        <row r="176">
          <cell r="B176">
            <v>787</v>
          </cell>
          <cell r="C176" t="str">
            <v>Zasklívání</v>
          </cell>
          <cell r="D176">
            <v>96.3</v>
          </cell>
          <cell r="E176">
            <v>88.1</v>
          </cell>
          <cell r="F176">
            <v>0.3275000000000001</v>
          </cell>
          <cell r="H176">
            <v>0.35</v>
          </cell>
        </row>
        <row r="177">
          <cell r="B177">
            <v>799</v>
          </cell>
          <cell r="C177" t="str">
            <v>PSV BEZE SLEV</v>
          </cell>
          <cell r="E177">
            <v>87.8</v>
          </cell>
          <cell r="F177">
            <v>0.3275000000000001</v>
          </cell>
        </row>
        <row r="178">
          <cell r="B178">
            <v>721</v>
          </cell>
          <cell r="C178" t="str">
            <v>Kanalizace</v>
          </cell>
          <cell r="D178">
            <v>96.3</v>
          </cell>
          <cell r="E178">
            <v>88.1</v>
          </cell>
          <cell r="F178">
            <v>0.3275000000000001</v>
          </cell>
          <cell r="H178">
            <v>0.35</v>
          </cell>
        </row>
        <row r="179">
          <cell r="B179">
            <v>722</v>
          </cell>
          <cell r="C179" t="str">
            <v>Vodovod</v>
          </cell>
          <cell r="D179">
            <v>96.3</v>
          </cell>
          <cell r="E179">
            <v>88.1</v>
          </cell>
          <cell r="F179">
            <v>0.3275000000000001</v>
          </cell>
          <cell r="H179">
            <v>0.35</v>
          </cell>
        </row>
        <row r="180">
          <cell r="B180">
            <v>723</v>
          </cell>
          <cell r="C180" t="str">
            <v>Plynovod</v>
          </cell>
          <cell r="D180">
            <v>96.3</v>
          </cell>
          <cell r="E180">
            <v>88.1</v>
          </cell>
          <cell r="F180">
            <v>0.3275000000000001</v>
          </cell>
          <cell r="H180">
            <v>0.35</v>
          </cell>
        </row>
        <row r="181">
          <cell r="B181">
            <v>725</v>
          </cell>
          <cell r="C181" t="str">
            <v>Zařizovací předměty</v>
          </cell>
          <cell r="D181">
            <v>96.3</v>
          </cell>
          <cell r="E181">
            <v>88.1</v>
          </cell>
          <cell r="F181">
            <v>0.3275000000000001</v>
          </cell>
          <cell r="H181">
            <v>0.4</v>
          </cell>
        </row>
        <row r="182">
          <cell r="B182">
            <v>730</v>
          </cell>
          <cell r="C182" t="str">
            <v>Topení</v>
          </cell>
          <cell r="D182">
            <v>96.3</v>
          </cell>
          <cell r="E182">
            <v>88.1</v>
          </cell>
          <cell r="F182">
            <v>0.3275000000000001</v>
          </cell>
          <cell r="H182">
            <v>0.4</v>
          </cell>
        </row>
        <row r="183">
          <cell r="B183">
            <v>748</v>
          </cell>
          <cell r="C183" t="str">
            <v>Elektroinstalce</v>
          </cell>
          <cell r="D183">
            <v>96.3</v>
          </cell>
          <cell r="E183">
            <v>88.1</v>
          </cell>
          <cell r="F183">
            <v>0.44999999999999996</v>
          </cell>
          <cell r="H183">
            <v>0.35</v>
          </cell>
        </row>
        <row r="184">
          <cell r="B184">
            <v>330</v>
          </cell>
          <cell r="C184" t="str">
            <v>Výtahy</v>
          </cell>
          <cell r="D184">
            <v>96.3</v>
          </cell>
          <cell r="E184">
            <v>88.1</v>
          </cell>
          <cell r="F184">
            <v>0.44999999999999996</v>
          </cell>
          <cell r="H184">
            <v>0.30000000000000004</v>
          </cell>
        </row>
        <row r="185">
          <cell r="B185">
            <v>999</v>
          </cell>
          <cell r="C185" t="str">
            <v>HSV BEZE SLEV</v>
          </cell>
          <cell r="E185">
            <v>87.8</v>
          </cell>
          <cell r="F185">
            <v>0.2900400000000001</v>
          </cell>
        </row>
        <row r="186">
          <cell r="B186">
            <v>800</v>
          </cell>
          <cell r="C186" t="str">
            <v>Památkové</v>
          </cell>
          <cell r="D186">
            <v>158</v>
          </cell>
          <cell r="E186">
            <v>144.5</v>
          </cell>
          <cell r="F186">
            <v>0.7</v>
          </cell>
          <cell r="H186">
            <v>0</v>
          </cell>
        </row>
        <row r="188">
          <cell r="C188" t="str">
            <v>Konec bloku.</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_01" TargetMode="External" /><Relationship Id="rId2" Type="http://schemas.openxmlformats.org/officeDocument/2006/relationships/hyperlink" Target="S_01"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66"/>
  <sheetViews>
    <sheetView tabSelected="1" zoomScalePageLayoutView="0" workbookViewId="0" topLeftCell="A1">
      <pane ySplit="3" topLeftCell="A4" activePane="bottomLeft" state="frozen"/>
      <selection pane="topLeft" activeCell="A1" sqref="A1"/>
      <selection pane="bottomLeft" activeCell="K85" sqref="K85"/>
    </sheetView>
  </sheetViews>
  <sheetFormatPr defaultColWidth="9.140625" defaultRowHeight="12.75"/>
  <cols>
    <col min="1" max="1" width="7.7109375" style="15" customWidth="1"/>
    <col min="2" max="2" width="7.7109375" style="16" customWidth="1"/>
    <col min="3" max="3" width="65.7109375" style="17" customWidth="1"/>
    <col min="4" max="4" width="5.7109375" style="15" customWidth="1"/>
    <col min="5" max="5" width="10.7109375" style="15" customWidth="1"/>
    <col min="6" max="6" width="10.7109375" style="18" customWidth="1"/>
    <col min="7" max="7" width="12.7109375" style="15" customWidth="1"/>
    <col min="8" max="16384" width="9.140625" style="9" customWidth="1"/>
  </cols>
  <sheetData>
    <row r="1" spans="1:7" ht="24.75" customHeight="1">
      <c r="A1" s="59" t="s">
        <v>166</v>
      </c>
      <c r="B1" s="59"/>
      <c r="C1" s="59"/>
      <c r="D1" s="59"/>
      <c r="E1" s="59"/>
      <c r="F1" s="59"/>
      <c r="G1" s="59"/>
    </row>
    <row r="2" spans="1:7" ht="24.75" customHeight="1">
      <c r="A2" s="66" t="s">
        <v>53</v>
      </c>
      <c r="B2" s="66"/>
      <c r="C2" s="66"/>
      <c r="D2" s="66"/>
      <c r="E2" s="66"/>
      <c r="F2" s="66"/>
      <c r="G2" s="66"/>
    </row>
    <row r="3" spans="1:7" s="13" customFormat="1" ht="24.75" customHeight="1">
      <c r="A3" s="10" t="s">
        <v>42</v>
      </c>
      <c r="B3" s="11"/>
      <c r="C3" s="12" t="s">
        <v>43</v>
      </c>
      <c r="D3" s="10" t="s">
        <v>44</v>
      </c>
      <c r="E3" s="10" t="s">
        <v>45</v>
      </c>
      <c r="F3" s="10" t="s">
        <v>46</v>
      </c>
      <c r="G3" s="10" t="s">
        <v>47</v>
      </c>
    </row>
    <row r="4" spans="1:7" s="13" customFormat="1" ht="24.75" customHeight="1">
      <c r="A4" s="10"/>
      <c r="B4" s="11"/>
      <c r="C4" s="12"/>
      <c r="D4" s="10"/>
      <c r="E4" s="10"/>
      <c r="F4" s="10"/>
      <c r="G4" s="10"/>
    </row>
    <row r="5" spans="1:7" s="13" customFormat="1" ht="24.75" customHeight="1">
      <c r="A5" s="10"/>
      <c r="B5" s="11"/>
      <c r="C5" s="14" t="s">
        <v>59</v>
      </c>
      <c r="D5" s="10"/>
      <c r="E5" s="10"/>
      <c r="F5" s="10"/>
      <c r="G5" s="10"/>
    </row>
    <row r="6" ht="12.75">
      <c r="G6" s="19"/>
    </row>
    <row r="7" spans="1:7" s="25" customFormat="1" ht="15" customHeight="1">
      <c r="A7" s="20"/>
      <c r="B7" s="21"/>
      <c r="C7" s="22" t="str">
        <f>A82</f>
        <v>DEMOLICE A PŘÍPRAVA POZEMKU PRO STAVBU GARÁŽE A ZPEVNĚNÉ PLOCHY</v>
      </c>
      <c r="D7" s="23"/>
      <c r="E7" s="23"/>
      <c r="F7" s="69">
        <f>G89</f>
        <v>0</v>
      </c>
      <c r="G7" s="69"/>
    </row>
    <row r="8" spans="1:7" s="25" customFormat="1" ht="15" customHeight="1">
      <c r="A8" s="20"/>
      <c r="B8" s="21"/>
      <c r="C8" s="22" t="str">
        <f>A91</f>
        <v>VÝSTAVBA ZPEVNĚNÉ PLOCHY A PLECHOVÉ GARÁŽE</v>
      </c>
      <c r="D8" s="23"/>
      <c r="E8" s="23"/>
      <c r="F8" s="69">
        <f>G114</f>
        <v>0</v>
      </c>
      <c r="G8" s="72"/>
    </row>
    <row r="9" spans="1:7" s="25" customFormat="1" ht="15" customHeight="1">
      <c r="A9" s="20"/>
      <c r="B9" s="21"/>
      <c r="C9" s="26" t="str">
        <f>A117</f>
        <v>VEDLEJŠÍ ROZPOČTOVÉ NÁKLADY</v>
      </c>
      <c r="D9" s="27"/>
      <c r="E9" s="27"/>
      <c r="F9" s="70">
        <f>G131</f>
        <v>0</v>
      </c>
      <c r="G9" s="71"/>
    </row>
    <row r="10" spans="1:7" s="25" customFormat="1" ht="15" customHeight="1">
      <c r="A10" s="20"/>
      <c r="B10" s="21"/>
      <c r="C10" s="22"/>
      <c r="D10" s="23"/>
      <c r="E10" s="23"/>
      <c r="F10" s="23"/>
      <c r="G10" s="24"/>
    </row>
    <row r="11" spans="1:7" s="25" customFormat="1" ht="15" customHeight="1">
      <c r="A11" s="20"/>
      <c r="B11" s="21"/>
      <c r="C11" s="22" t="s">
        <v>55</v>
      </c>
      <c r="D11" s="23"/>
      <c r="E11" s="23"/>
      <c r="F11" s="69">
        <f>SUM(F7:G9)</f>
        <v>0</v>
      </c>
      <c r="G11" s="69"/>
    </row>
    <row r="12" spans="1:7" s="25" customFormat="1" ht="15" customHeight="1">
      <c r="A12" s="20"/>
      <c r="B12" s="21"/>
      <c r="C12" s="22" t="s">
        <v>56</v>
      </c>
      <c r="D12" s="28">
        <v>0.21</v>
      </c>
      <c r="E12" s="23"/>
      <c r="F12" s="69">
        <f>F11*D12</f>
        <v>0</v>
      </c>
      <c r="G12" s="69"/>
    </row>
    <row r="13" spans="1:7" s="34" customFormat="1" ht="15" customHeight="1">
      <c r="A13" s="29"/>
      <c r="B13" s="30"/>
      <c r="C13" s="31"/>
      <c r="D13" s="29"/>
      <c r="E13" s="29"/>
      <c r="F13" s="32"/>
      <c r="G13" s="33"/>
    </row>
    <row r="14" spans="1:7" s="34" customFormat="1" ht="15" customHeight="1">
      <c r="A14" s="29"/>
      <c r="B14" s="30"/>
      <c r="C14" s="35" t="s">
        <v>58</v>
      </c>
      <c r="D14" s="36"/>
      <c r="E14" s="36"/>
      <c r="F14" s="68">
        <f>F11+F12</f>
        <v>0</v>
      </c>
      <c r="G14" s="68"/>
    </row>
    <row r="15" ht="12.75">
      <c r="G15" s="33"/>
    </row>
    <row r="16" spans="1:7" ht="15.75">
      <c r="A16" s="59" t="s">
        <v>180</v>
      </c>
      <c r="B16" s="59"/>
      <c r="C16" s="59"/>
      <c r="D16" s="59"/>
      <c r="E16" s="59"/>
      <c r="F16" s="59"/>
      <c r="G16" s="59"/>
    </row>
    <row r="17" spans="2:7" ht="117" customHeight="1">
      <c r="B17" s="37"/>
      <c r="C17" s="67" t="s">
        <v>75</v>
      </c>
      <c r="D17" s="67"/>
      <c r="E17" s="67"/>
      <c r="F17" s="67"/>
      <c r="G17" s="67"/>
    </row>
    <row r="18" spans="2:7" ht="15" customHeight="1">
      <c r="B18" s="37"/>
      <c r="C18" s="64" t="s">
        <v>60</v>
      </c>
      <c r="D18" s="64"/>
      <c r="E18" s="64"/>
      <c r="F18" s="64"/>
      <c r="G18" s="64"/>
    </row>
    <row r="19" spans="2:7" ht="15" customHeight="1">
      <c r="B19" s="37"/>
      <c r="C19" s="64" t="s">
        <v>61</v>
      </c>
      <c r="D19" s="64"/>
      <c r="E19" s="64"/>
      <c r="F19" s="64"/>
      <c r="G19" s="64"/>
    </row>
    <row r="20" spans="2:7" ht="25.5" customHeight="1">
      <c r="B20" s="1" t="s">
        <v>63</v>
      </c>
      <c r="C20" s="60" t="s">
        <v>62</v>
      </c>
      <c r="D20" s="60"/>
      <c r="E20" s="60"/>
      <c r="F20" s="60"/>
      <c r="G20" s="60"/>
    </row>
    <row r="21" spans="2:7" ht="51" customHeight="1">
      <c r="B21" s="1" t="s">
        <v>64</v>
      </c>
      <c r="C21" s="60" t="s">
        <v>65</v>
      </c>
      <c r="D21" s="60"/>
      <c r="E21" s="60"/>
      <c r="F21" s="60"/>
      <c r="G21" s="60"/>
    </row>
    <row r="22" spans="2:7" ht="25.5" customHeight="1">
      <c r="B22" s="1" t="s">
        <v>67</v>
      </c>
      <c r="C22" s="60" t="s">
        <v>66</v>
      </c>
      <c r="D22" s="60"/>
      <c r="E22" s="60"/>
      <c r="F22" s="60"/>
      <c r="G22" s="60"/>
    </row>
    <row r="23" spans="2:7" ht="51" customHeight="1">
      <c r="B23" s="1" t="s">
        <v>70</v>
      </c>
      <c r="C23" s="60" t="s">
        <v>38</v>
      </c>
      <c r="D23" s="60"/>
      <c r="E23" s="60"/>
      <c r="F23" s="60"/>
      <c r="G23" s="60"/>
    </row>
    <row r="24" spans="2:7" ht="15" customHeight="1">
      <c r="B24" s="1" t="s">
        <v>69</v>
      </c>
      <c r="C24" s="63" t="s">
        <v>68</v>
      </c>
      <c r="D24" s="63"/>
      <c r="E24" s="63"/>
      <c r="F24" s="63"/>
      <c r="G24" s="63"/>
    </row>
    <row r="25" spans="2:7" ht="15" customHeight="1">
      <c r="B25" s="1" t="s">
        <v>71</v>
      </c>
      <c r="C25" s="62" t="s">
        <v>128</v>
      </c>
      <c r="D25" s="62"/>
      <c r="E25" s="62"/>
      <c r="F25" s="62"/>
      <c r="G25" s="62"/>
    </row>
    <row r="26" spans="2:7" ht="15" customHeight="1">
      <c r="B26" s="1" t="s">
        <v>72</v>
      </c>
      <c r="C26" s="60" t="s">
        <v>129</v>
      </c>
      <c r="D26" s="60"/>
      <c r="E26" s="60"/>
      <c r="F26" s="60"/>
      <c r="G26" s="60"/>
    </row>
    <row r="27" spans="2:7" ht="15" customHeight="1">
      <c r="B27" s="1" t="s">
        <v>73</v>
      </c>
      <c r="C27" s="60" t="s">
        <v>130</v>
      </c>
      <c r="D27" s="60"/>
      <c r="E27" s="60"/>
      <c r="F27" s="60"/>
      <c r="G27" s="60"/>
    </row>
    <row r="28" spans="2:7" ht="15" customHeight="1">
      <c r="B28" s="1" t="s">
        <v>74</v>
      </c>
      <c r="C28" s="62" t="s">
        <v>131</v>
      </c>
      <c r="D28" s="62"/>
      <c r="E28" s="62"/>
      <c r="F28" s="62"/>
      <c r="G28" s="62"/>
    </row>
    <row r="29" spans="2:7" ht="38.25" customHeight="1">
      <c r="B29" s="1" t="s">
        <v>76</v>
      </c>
      <c r="C29" s="60" t="s">
        <v>132</v>
      </c>
      <c r="D29" s="60"/>
      <c r="E29" s="60"/>
      <c r="F29" s="60"/>
      <c r="G29" s="60"/>
    </row>
    <row r="30" spans="2:7" ht="25.5" customHeight="1">
      <c r="B30" s="1" t="s">
        <v>77</v>
      </c>
      <c r="C30" s="60" t="s">
        <v>133</v>
      </c>
      <c r="D30" s="60"/>
      <c r="E30" s="60"/>
      <c r="F30" s="60"/>
      <c r="G30" s="60"/>
    </row>
    <row r="31" spans="2:7" ht="15" customHeight="1">
      <c r="B31" s="1" t="s">
        <v>78</v>
      </c>
      <c r="C31" s="62" t="s">
        <v>134</v>
      </c>
      <c r="D31" s="62"/>
      <c r="E31" s="62"/>
      <c r="F31" s="62"/>
      <c r="G31" s="62"/>
    </row>
    <row r="32" spans="2:7" ht="15" customHeight="1">
      <c r="B32" s="1" t="s">
        <v>79</v>
      </c>
      <c r="C32" s="60" t="s">
        <v>135</v>
      </c>
      <c r="D32" s="60"/>
      <c r="E32" s="60"/>
      <c r="F32" s="60"/>
      <c r="G32" s="60"/>
    </row>
    <row r="33" spans="2:7" ht="15" customHeight="1">
      <c r="B33" s="1" t="s">
        <v>80</v>
      </c>
      <c r="C33" s="60" t="s">
        <v>136</v>
      </c>
      <c r="D33" s="60"/>
      <c r="E33" s="60"/>
      <c r="F33" s="60"/>
      <c r="G33" s="60"/>
    </row>
    <row r="34" spans="2:7" ht="25.5" customHeight="1">
      <c r="B34" s="1" t="s">
        <v>81</v>
      </c>
      <c r="C34" s="60" t="s">
        <v>137</v>
      </c>
      <c r="D34" s="60"/>
      <c r="E34" s="60"/>
      <c r="F34" s="60"/>
      <c r="G34" s="60"/>
    </row>
    <row r="35" spans="2:7" ht="25.5" customHeight="1">
      <c r="B35" s="1" t="s">
        <v>82</v>
      </c>
      <c r="C35" s="60" t="s">
        <v>138</v>
      </c>
      <c r="D35" s="60"/>
      <c r="E35" s="60"/>
      <c r="F35" s="60"/>
      <c r="G35" s="60"/>
    </row>
    <row r="36" spans="2:7" ht="15" customHeight="1">
      <c r="B36" s="1" t="s">
        <v>83</v>
      </c>
      <c r="C36" s="62" t="s">
        <v>139</v>
      </c>
      <c r="D36" s="62"/>
      <c r="E36" s="62"/>
      <c r="F36" s="62"/>
      <c r="G36" s="62"/>
    </row>
    <row r="37" spans="2:7" ht="15" customHeight="1">
      <c r="B37" s="1" t="s">
        <v>84</v>
      </c>
      <c r="C37" s="62" t="s">
        <v>140</v>
      </c>
      <c r="D37" s="62"/>
      <c r="E37" s="62"/>
      <c r="F37" s="62"/>
      <c r="G37" s="62"/>
    </row>
    <row r="38" spans="2:7" ht="25.5" customHeight="1">
      <c r="B38" s="1" t="s">
        <v>85</v>
      </c>
      <c r="C38" s="60" t="s">
        <v>141</v>
      </c>
      <c r="D38" s="60"/>
      <c r="E38" s="60"/>
      <c r="F38" s="60"/>
      <c r="G38" s="60"/>
    </row>
    <row r="39" spans="2:7" ht="25.5" customHeight="1">
      <c r="B39" s="1" t="s">
        <v>86</v>
      </c>
      <c r="C39" s="60" t="s">
        <v>142</v>
      </c>
      <c r="D39" s="60"/>
      <c r="E39" s="60"/>
      <c r="F39" s="60"/>
      <c r="G39" s="60"/>
    </row>
    <row r="40" spans="2:7" ht="25.5" customHeight="1">
      <c r="B40" s="1" t="s">
        <v>87</v>
      </c>
      <c r="C40" s="60" t="s">
        <v>143</v>
      </c>
      <c r="D40" s="60"/>
      <c r="E40" s="60"/>
      <c r="F40" s="60"/>
      <c r="G40" s="60"/>
    </row>
    <row r="41" spans="2:7" ht="25.5" customHeight="1">
      <c r="B41" s="1" t="s">
        <v>88</v>
      </c>
      <c r="C41" s="60" t="s">
        <v>144</v>
      </c>
      <c r="D41" s="60"/>
      <c r="E41" s="60"/>
      <c r="F41" s="60"/>
      <c r="G41" s="60"/>
    </row>
    <row r="42" spans="2:7" ht="38.25" customHeight="1">
      <c r="B42" s="1" t="s">
        <v>89</v>
      </c>
      <c r="C42" s="60" t="s">
        <v>39</v>
      </c>
      <c r="D42" s="60"/>
      <c r="E42" s="60"/>
      <c r="F42" s="60"/>
      <c r="G42" s="60"/>
    </row>
    <row r="43" spans="2:7" ht="25.5" customHeight="1">
      <c r="B43" s="1" t="s">
        <v>90</v>
      </c>
      <c r="C43" s="60" t="s">
        <v>145</v>
      </c>
      <c r="D43" s="60"/>
      <c r="E43" s="60"/>
      <c r="F43" s="60"/>
      <c r="G43" s="60"/>
    </row>
    <row r="44" spans="2:7" ht="25.5" customHeight="1">
      <c r="B44" s="1" t="s">
        <v>91</v>
      </c>
      <c r="C44" s="60" t="s">
        <v>146</v>
      </c>
      <c r="D44" s="60"/>
      <c r="E44" s="60"/>
      <c r="F44" s="60"/>
      <c r="G44" s="60"/>
    </row>
    <row r="45" spans="2:7" ht="15" customHeight="1">
      <c r="B45" s="1" t="s">
        <v>92</v>
      </c>
      <c r="C45" s="60" t="s">
        <v>147</v>
      </c>
      <c r="D45" s="60"/>
      <c r="E45" s="60"/>
      <c r="F45" s="60"/>
      <c r="G45" s="60"/>
    </row>
    <row r="46" spans="2:7" ht="38.25" customHeight="1">
      <c r="B46" s="1" t="s">
        <v>93</v>
      </c>
      <c r="C46" s="60" t="s">
        <v>148</v>
      </c>
      <c r="D46" s="60"/>
      <c r="E46" s="60"/>
      <c r="F46" s="60"/>
      <c r="G46" s="60"/>
    </row>
    <row r="47" spans="2:7" ht="15" customHeight="1">
      <c r="B47" s="1" t="s">
        <v>94</v>
      </c>
      <c r="C47" s="60" t="s">
        <v>149</v>
      </c>
      <c r="D47" s="60"/>
      <c r="E47" s="60"/>
      <c r="F47" s="60"/>
      <c r="G47" s="60"/>
    </row>
    <row r="48" spans="2:7" ht="15" customHeight="1">
      <c r="B48" s="1" t="s">
        <v>95</v>
      </c>
      <c r="C48" s="60" t="s">
        <v>150</v>
      </c>
      <c r="D48" s="60"/>
      <c r="E48" s="60"/>
      <c r="F48" s="60"/>
      <c r="G48" s="60"/>
    </row>
    <row r="49" spans="2:8" ht="30" customHeight="1">
      <c r="B49" s="1" t="s">
        <v>96</v>
      </c>
      <c r="C49" s="65" t="s">
        <v>151</v>
      </c>
      <c r="D49" s="65"/>
      <c r="E49" s="65"/>
      <c r="F49" s="65"/>
      <c r="G49" s="65"/>
      <c r="H49" s="38"/>
    </row>
    <row r="50" spans="2:7" ht="15" customHeight="1">
      <c r="B50" s="1" t="s">
        <v>97</v>
      </c>
      <c r="C50" s="62" t="s">
        <v>152</v>
      </c>
      <c r="D50" s="62"/>
      <c r="E50" s="62"/>
      <c r="F50" s="62"/>
      <c r="G50" s="62"/>
    </row>
    <row r="51" spans="2:7" ht="15" customHeight="1">
      <c r="B51" s="1" t="s">
        <v>98</v>
      </c>
      <c r="C51" s="62" t="s">
        <v>153</v>
      </c>
      <c r="D51" s="62"/>
      <c r="E51" s="62"/>
      <c r="F51" s="62"/>
      <c r="G51" s="62"/>
    </row>
    <row r="52" spans="2:7" ht="38.25" customHeight="1">
      <c r="B52" s="1" t="s">
        <v>99</v>
      </c>
      <c r="C52" s="60" t="s">
        <v>154</v>
      </c>
      <c r="D52" s="60"/>
      <c r="E52" s="60"/>
      <c r="F52" s="60"/>
      <c r="G52" s="60"/>
    </row>
    <row r="53" spans="2:7" ht="15" customHeight="1">
      <c r="B53" s="1" t="s">
        <v>100</v>
      </c>
      <c r="C53" s="60" t="s">
        <v>155</v>
      </c>
      <c r="D53" s="60"/>
      <c r="E53" s="60"/>
      <c r="F53" s="60"/>
      <c r="G53" s="60"/>
    </row>
    <row r="54" spans="2:7" ht="38.25" customHeight="1">
      <c r="B54" s="1" t="s">
        <v>101</v>
      </c>
      <c r="C54" s="60" t="s">
        <v>156</v>
      </c>
      <c r="D54" s="60"/>
      <c r="E54" s="60"/>
      <c r="F54" s="60"/>
      <c r="G54" s="60"/>
    </row>
    <row r="55" spans="2:7" ht="15" customHeight="1">
      <c r="B55" s="1" t="s">
        <v>102</v>
      </c>
      <c r="C55" s="60" t="s">
        <v>157</v>
      </c>
      <c r="D55" s="60"/>
      <c r="E55" s="60"/>
      <c r="F55" s="60"/>
      <c r="G55" s="60"/>
    </row>
    <row r="56" spans="2:7" ht="25.5" customHeight="1">
      <c r="B56" s="1" t="s">
        <v>103</v>
      </c>
      <c r="C56" s="60" t="s">
        <v>40</v>
      </c>
      <c r="D56" s="60"/>
      <c r="E56" s="60"/>
      <c r="F56" s="60"/>
      <c r="G56" s="60"/>
    </row>
    <row r="57" spans="2:7" ht="38.25" customHeight="1">
      <c r="B57" s="1" t="s">
        <v>104</v>
      </c>
      <c r="C57" s="60" t="s">
        <v>158</v>
      </c>
      <c r="D57" s="60"/>
      <c r="E57" s="60"/>
      <c r="F57" s="60"/>
      <c r="G57" s="60"/>
    </row>
    <row r="58" spans="2:7" ht="51" customHeight="1">
      <c r="B58" s="1" t="s">
        <v>105</v>
      </c>
      <c r="C58" s="60" t="s">
        <v>41</v>
      </c>
      <c r="D58" s="60"/>
      <c r="E58" s="60"/>
      <c r="F58" s="60"/>
      <c r="G58" s="60"/>
    </row>
    <row r="59" spans="2:7" ht="38.25" customHeight="1">
      <c r="B59" s="1" t="s">
        <v>106</v>
      </c>
      <c r="C59" s="60" t="s">
        <v>16</v>
      </c>
      <c r="D59" s="60"/>
      <c r="E59" s="60"/>
      <c r="F59" s="60"/>
      <c r="G59" s="60"/>
    </row>
    <row r="60" spans="2:7" ht="15" customHeight="1">
      <c r="B60" s="1" t="s">
        <v>107</v>
      </c>
      <c r="C60" s="60" t="s">
        <v>17</v>
      </c>
      <c r="D60" s="60"/>
      <c r="E60" s="60"/>
      <c r="F60" s="60"/>
      <c r="G60" s="60"/>
    </row>
    <row r="61" spans="2:7" ht="15" customHeight="1">
      <c r="B61" s="1" t="s">
        <v>108</v>
      </c>
      <c r="C61" s="60" t="s">
        <v>18</v>
      </c>
      <c r="D61" s="60"/>
      <c r="E61" s="60"/>
      <c r="F61" s="60"/>
      <c r="G61" s="60"/>
    </row>
    <row r="62" spans="2:7" ht="25.5" customHeight="1">
      <c r="B62" s="1" t="s">
        <v>109</v>
      </c>
      <c r="C62" s="60" t="s">
        <v>19</v>
      </c>
      <c r="D62" s="60"/>
      <c r="E62" s="60"/>
      <c r="F62" s="60"/>
      <c r="G62" s="60"/>
    </row>
    <row r="63" spans="2:7" ht="25.5" customHeight="1">
      <c r="B63" s="1" t="s">
        <v>110</v>
      </c>
      <c r="C63" s="60" t="s">
        <v>20</v>
      </c>
      <c r="D63" s="60"/>
      <c r="E63" s="60"/>
      <c r="F63" s="60"/>
      <c r="G63" s="60"/>
    </row>
    <row r="64" spans="2:7" ht="51" customHeight="1">
      <c r="B64" s="1" t="s">
        <v>111</v>
      </c>
      <c r="C64" s="60" t="s">
        <v>21</v>
      </c>
      <c r="D64" s="60"/>
      <c r="E64" s="60"/>
      <c r="F64" s="60"/>
      <c r="G64" s="60"/>
    </row>
    <row r="65" spans="2:7" ht="15" customHeight="1">
      <c r="B65" s="1" t="s">
        <v>112</v>
      </c>
      <c r="C65" s="60" t="s">
        <v>22</v>
      </c>
      <c r="D65" s="60"/>
      <c r="E65" s="60"/>
      <c r="F65" s="60"/>
      <c r="G65" s="60"/>
    </row>
    <row r="66" spans="2:7" ht="38.25" customHeight="1">
      <c r="B66" s="1" t="s">
        <v>113</v>
      </c>
      <c r="C66" s="60" t="s">
        <v>23</v>
      </c>
      <c r="D66" s="60"/>
      <c r="E66" s="60"/>
      <c r="F66" s="60"/>
      <c r="G66" s="60"/>
    </row>
    <row r="67" spans="2:7" ht="25.5" customHeight="1">
      <c r="B67" s="1" t="s">
        <v>114</v>
      </c>
      <c r="C67" s="60" t="s">
        <v>24</v>
      </c>
      <c r="D67" s="60"/>
      <c r="E67" s="60"/>
      <c r="F67" s="60"/>
      <c r="G67" s="60"/>
    </row>
    <row r="68" spans="2:7" ht="25.5" customHeight="1">
      <c r="B68" s="1" t="s">
        <v>115</v>
      </c>
      <c r="C68" s="60" t="s">
        <v>25</v>
      </c>
      <c r="D68" s="60"/>
      <c r="E68" s="60"/>
      <c r="F68" s="60"/>
      <c r="G68" s="60"/>
    </row>
    <row r="69" spans="2:7" ht="38.25" customHeight="1">
      <c r="B69" s="1" t="s">
        <v>116</v>
      </c>
      <c r="C69" s="60" t="s">
        <v>26</v>
      </c>
      <c r="D69" s="60"/>
      <c r="E69" s="60"/>
      <c r="F69" s="60"/>
      <c r="G69" s="60"/>
    </row>
    <row r="70" spans="2:7" ht="38.25" customHeight="1">
      <c r="B70" s="1" t="s">
        <v>117</v>
      </c>
      <c r="C70" s="60" t="s">
        <v>27</v>
      </c>
      <c r="D70" s="60"/>
      <c r="E70" s="60"/>
      <c r="F70" s="60"/>
      <c r="G70" s="60"/>
    </row>
    <row r="71" spans="2:7" ht="15" customHeight="1">
      <c r="B71" s="1" t="s">
        <v>118</v>
      </c>
      <c r="C71" s="60" t="s">
        <v>28</v>
      </c>
      <c r="D71" s="60"/>
      <c r="E71" s="60"/>
      <c r="F71" s="60"/>
      <c r="G71" s="60"/>
    </row>
    <row r="72" spans="2:7" ht="15" customHeight="1">
      <c r="B72" s="1" t="s">
        <v>119</v>
      </c>
      <c r="C72" s="60" t="s">
        <v>29</v>
      </c>
      <c r="D72" s="60"/>
      <c r="E72" s="60"/>
      <c r="F72" s="60"/>
      <c r="G72" s="60"/>
    </row>
    <row r="73" spans="2:7" ht="15" customHeight="1">
      <c r="B73" s="1" t="s">
        <v>120</v>
      </c>
      <c r="C73" s="60" t="s">
        <v>30</v>
      </c>
      <c r="D73" s="60"/>
      <c r="E73" s="60"/>
      <c r="F73" s="60"/>
      <c r="G73" s="60"/>
    </row>
    <row r="74" spans="2:7" ht="15" customHeight="1">
      <c r="B74" s="1" t="s">
        <v>121</v>
      </c>
      <c r="C74" s="63" t="s">
        <v>31</v>
      </c>
      <c r="D74" s="63"/>
      <c r="E74" s="63"/>
      <c r="F74" s="63"/>
      <c r="G74" s="63"/>
    </row>
    <row r="75" spans="2:7" ht="38.25" customHeight="1">
      <c r="B75" s="1" t="s">
        <v>122</v>
      </c>
      <c r="C75" s="60" t="s">
        <v>32</v>
      </c>
      <c r="D75" s="60"/>
      <c r="E75" s="60"/>
      <c r="F75" s="60"/>
      <c r="G75" s="60"/>
    </row>
    <row r="76" spans="2:7" ht="15" customHeight="1">
      <c r="B76" s="1" t="s">
        <v>123</v>
      </c>
      <c r="C76" s="60" t="s">
        <v>33</v>
      </c>
      <c r="D76" s="60"/>
      <c r="E76" s="60"/>
      <c r="F76" s="60"/>
      <c r="G76" s="60"/>
    </row>
    <row r="77" spans="2:7" ht="25.5" customHeight="1">
      <c r="B77" s="1" t="s">
        <v>124</v>
      </c>
      <c r="C77" s="60" t="s">
        <v>34</v>
      </c>
      <c r="D77" s="60"/>
      <c r="E77" s="60"/>
      <c r="F77" s="60"/>
      <c r="G77" s="60"/>
    </row>
    <row r="78" spans="2:7" ht="38.25" customHeight="1">
      <c r="B78" s="1" t="s">
        <v>125</v>
      </c>
      <c r="C78" s="60" t="s">
        <v>35</v>
      </c>
      <c r="D78" s="60"/>
      <c r="E78" s="60"/>
      <c r="F78" s="60"/>
      <c r="G78" s="60"/>
    </row>
    <row r="79" spans="2:7" ht="15" customHeight="1">
      <c r="B79" s="1" t="s">
        <v>126</v>
      </c>
      <c r="C79" s="60" t="s">
        <v>36</v>
      </c>
      <c r="D79" s="60"/>
      <c r="E79" s="60"/>
      <c r="F79" s="60"/>
      <c r="G79" s="60"/>
    </row>
    <row r="80" spans="2:7" ht="15" customHeight="1">
      <c r="B80" s="1" t="s">
        <v>127</v>
      </c>
      <c r="C80" s="60" t="s">
        <v>37</v>
      </c>
      <c r="D80" s="60"/>
      <c r="E80" s="60"/>
      <c r="F80" s="60"/>
      <c r="G80" s="60"/>
    </row>
    <row r="81" spans="3:7" ht="12.75" customHeight="1">
      <c r="C81" s="39"/>
      <c r="D81" s="39"/>
      <c r="E81" s="39"/>
      <c r="F81" s="39"/>
      <c r="G81" s="39"/>
    </row>
    <row r="82" spans="1:7" ht="12.75" customHeight="1">
      <c r="A82" s="59" t="s">
        <v>165</v>
      </c>
      <c r="B82" s="59"/>
      <c r="C82" s="59"/>
      <c r="D82" s="59"/>
      <c r="E82" s="59"/>
      <c r="F82" s="59"/>
      <c r="G82" s="59"/>
    </row>
    <row r="83" spans="1:7" s="41" customFormat="1" ht="29.25" customHeight="1">
      <c r="A83" s="6"/>
      <c r="B83" s="40"/>
      <c r="C83" s="61" t="s">
        <v>167</v>
      </c>
      <c r="D83" s="61"/>
      <c r="E83" s="61"/>
      <c r="F83" s="61"/>
      <c r="G83" s="61"/>
    </row>
    <row r="84" spans="1:7" s="41" customFormat="1" ht="15" customHeight="1">
      <c r="A84" s="6"/>
      <c r="B84" s="40"/>
      <c r="C84" s="2"/>
      <c r="D84" s="2"/>
      <c r="E84" s="2"/>
      <c r="F84" s="2"/>
      <c r="G84" s="2"/>
    </row>
    <row r="85" spans="1:7" s="41" customFormat="1" ht="78.75" customHeight="1">
      <c r="A85" s="3" t="s">
        <v>49</v>
      </c>
      <c r="B85" s="4"/>
      <c r="C85" s="5" t="s">
        <v>168</v>
      </c>
      <c r="D85" s="6" t="s">
        <v>162</v>
      </c>
      <c r="E85" s="7">
        <v>1</v>
      </c>
      <c r="F85" s="8"/>
      <c r="G85" s="7">
        <f>E85*F85</f>
        <v>0</v>
      </c>
    </row>
    <row r="86" spans="1:7" s="41" customFormat="1" ht="29.25" customHeight="1">
      <c r="A86" s="3" t="s">
        <v>169</v>
      </c>
      <c r="B86" s="4"/>
      <c r="C86" s="5" t="s">
        <v>170</v>
      </c>
      <c r="D86" s="6" t="s">
        <v>48</v>
      </c>
      <c r="E86" s="7">
        <v>14</v>
      </c>
      <c r="F86" s="8"/>
      <c r="G86" s="7">
        <f>E86*F86</f>
        <v>0</v>
      </c>
    </row>
    <row r="87" spans="1:7" s="41" customFormat="1" ht="29.25" customHeight="1">
      <c r="A87" s="3" t="s">
        <v>171</v>
      </c>
      <c r="B87" s="4"/>
      <c r="C87" s="5" t="s">
        <v>172</v>
      </c>
      <c r="D87" s="6" t="s">
        <v>48</v>
      </c>
      <c r="E87" s="7">
        <v>24</v>
      </c>
      <c r="F87" s="8"/>
      <c r="G87" s="7">
        <f>E87*F87</f>
        <v>0</v>
      </c>
    </row>
    <row r="88" spans="1:7" s="41" customFormat="1" ht="15" customHeight="1">
      <c r="A88" s="42"/>
      <c r="B88" s="40"/>
      <c r="C88" s="43"/>
      <c r="D88" s="40"/>
      <c r="E88" s="40"/>
      <c r="F88" s="42"/>
      <c r="G88" s="44"/>
    </row>
    <row r="89" spans="1:7" s="41" customFormat="1" ht="15" customHeight="1">
      <c r="A89" s="6"/>
      <c r="B89" s="40"/>
      <c r="C89" s="46" t="s">
        <v>57</v>
      </c>
      <c r="D89" s="40"/>
      <c r="E89" s="46"/>
      <c r="F89" s="46"/>
      <c r="G89" s="47">
        <f>SUM(G85:G88)</f>
        <v>0</v>
      </c>
    </row>
    <row r="90" spans="3:7" ht="15" customHeight="1">
      <c r="C90" s="39"/>
      <c r="D90" s="39"/>
      <c r="E90" s="39"/>
      <c r="F90" s="39"/>
      <c r="G90" s="39"/>
    </row>
    <row r="91" spans="1:9" ht="12.75" customHeight="1">
      <c r="A91" s="59" t="s">
        <v>163</v>
      </c>
      <c r="B91" s="59"/>
      <c r="C91" s="59"/>
      <c r="D91" s="59"/>
      <c r="E91" s="59"/>
      <c r="F91" s="59"/>
      <c r="G91" s="59"/>
      <c r="H91" s="17"/>
      <c r="I91" s="17"/>
    </row>
    <row r="92" spans="1:7" s="41" customFormat="1" ht="36.75" customHeight="1">
      <c r="A92" s="6"/>
      <c r="B92" s="40"/>
      <c r="C92" s="61" t="s">
        <v>173</v>
      </c>
      <c r="D92" s="61"/>
      <c r="E92" s="61"/>
      <c r="F92" s="61"/>
      <c r="G92" s="61"/>
    </row>
    <row r="93" spans="1:7" s="41" customFormat="1" ht="15" customHeight="1">
      <c r="A93" s="6"/>
      <c r="B93" s="40"/>
      <c r="C93" s="2"/>
      <c r="D93" s="2"/>
      <c r="E93" s="2"/>
      <c r="F93" s="2"/>
      <c r="G93" s="2"/>
    </row>
    <row r="94" spans="1:7" s="41" customFormat="1" ht="29.25" customHeight="1">
      <c r="A94" s="3" t="s">
        <v>183</v>
      </c>
      <c r="B94" s="4"/>
      <c r="C94" s="5" t="s">
        <v>184</v>
      </c>
      <c r="D94" s="6" t="s">
        <v>51</v>
      </c>
      <c r="E94" s="7">
        <f>25*0.2</f>
        <v>5</v>
      </c>
      <c r="F94" s="8"/>
      <c r="G94" s="7">
        <f>E94*F94</f>
        <v>0</v>
      </c>
    </row>
    <row r="95" spans="1:7" s="41" customFormat="1" ht="13.5" customHeight="1">
      <c r="A95" s="3"/>
      <c r="B95" s="4"/>
      <c r="C95" s="43" t="s">
        <v>185</v>
      </c>
      <c r="D95" s="6"/>
      <c r="E95" s="7"/>
      <c r="F95" s="8"/>
      <c r="G95" s="7"/>
    </row>
    <row r="96" spans="1:7" s="41" customFormat="1" ht="15" customHeight="1">
      <c r="A96" s="6"/>
      <c r="B96" s="40"/>
      <c r="C96" s="2"/>
      <c r="D96" s="2"/>
      <c r="E96" s="2"/>
      <c r="F96" s="2"/>
      <c r="G96" s="2"/>
    </row>
    <row r="97" spans="1:7" s="41" customFormat="1" ht="17.25" customHeight="1">
      <c r="A97" s="3" t="s">
        <v>0</v>
      </c>
      <c r="B97" s="4"/>
      <c r="C97" s="5" t="s">
        <v>182</v>
      </c>
      <c r="D97" s="6" t="s">
        <v>51</v>
      </c>
      <c r="E97" s="7">
        <f>32*0.3</f>
        <v>9.6</v>
      </c>
      <c r="F97" s="8"/>
      <c r="G97" s="7">
        <f>E97*F97</f>
        <v>0</v>
      </c>
    </row>
    <row r="98" spans="1:7" s="41" customFormat="1" ht="15" customHeight="1">
      <c r="A98" s="3"/>
      <c r="B98" s="40"/>
      <c r="C98" s="43" t="s">
        <v>186</v>
      </c>
      <c r="D98" s="40"/>
      <c r="E98" s="44"/>
      <c r="F98" s="48"/>
      <c r="G98" s="7"/>
    </row>
    <row r="99" spans="1:7" s="41" customFormat="1" ht="15" customHeight="1">
      <c r="A99" s="6"/>
      <c r="B99" s="40"/>
      <c r="C99" s="45"/>
      <c r="D99" s="6"/>
      <c r="E99" s="7"/>
      <c r="F99" s="49"/>
      <c r="G99" s="7"/>
    </row>
    <row r="100" spans="1:7" s="41" customFormat="1" ht="27" customHeight="1">
      <c r="A100" s="3" t="s">
        <v>1</v>
      </c>
      <c r="B100" s="4"/>
      <c r="C100" s="5" t="s">
        <v>187</v>
      </c>
      <c r="D100" s="6" t="s">
        <v>51</v>
      </c>
      <c r="E100" s="7">
        <f>31*0.4</f>
        <v>12.4</v>
      </c>
      <c r="F100" s="8"/>
      <c r="G100" s="7">
        <f>E100*F100</f>
        <v>0</v>
      </c>
    </row>
    <row r="101" spans="1:7" s="41" customFormat="1" ht="15" customHeight="1">
      <c r="A101" s="3"/>
      <c r="B101" s="40"/>
      <c r="C101" s="43" t="s">
        <v>174</v>
      </c>
      <c r="D101" s="40"/>
      <c r="E101" s="44"/>
      <c r="F101" s="50"/>
      <c r="G101" s="44"/>
    </row>
    <row r="102" spans="1:7" s="41" customFormat="1" ht="15" customHeight="1">
      <c r="A102" s="6"/>
      <c r="B102" s="40"/>
      <c r="C102" s="45"/>
      <c r="D102" s="6"/>
      <c r="E102" s="7"/>
      <c r="F102" s="6"/>
      <c r="G102" s="7"/>
    </row>
    <row r="103" spans="1:7" s="41" customFormat="1" ht="17.25" customHeight="1">
      <c r="A103" s="3" t="s">
        <v>2</v>
      </c>
      <c r="B103" s="4"/>
      <c r="C103" s="5" t="s">
        <v>175</v>
      </c>
      <c r="D103" s="6" t="s">
        <v>176</v>
      </c>
      <c r="E103" s="7">
        <v>6</v>
      </c>
      <c r="F103" s="8"/>
      <c r="G103" s="7">
        <f>E103*F103</f>
        <v>0</v>
      </c>
    </row>
    <row r="104" spans="1:7" s="41" customFormat="1" ht="15" customHeight="1">
      <c r="A104" s="6"/>
      <c r="B104" s="40"/>
      <c r="C104" s="45"/>
      <c r="D104" s="6"/>
      <c r="E104" s="7"/>
      <c r="F104" s="6"/>
      <c r="G104" s="7"/>
    </row>
    <row r="105" spans="1:7" s="41" customFormat="1" ht="30" customHeight="1">
      <c r="A105" s="3" t="s">
        <v>3</v>
      </c>
      <c r="B105" s="4"/>
      <c r="C105" s="5" t="s">
        <v>177</v>
      </c>
      <c r="D105" s="6" t="s">
        <v>160</v>
      </c>
      <c r="E105" s="7">
        <f>28+3.4+3.4+6.6</f>
        <v>41.4</v>
      </c>
      <c r="F105" s="8"/>
      <c r="G105" s="7">
        <f>E105*F105</f>
        <v>0</v>
      </c>
    </row>
    <row r="106" spans="1:7" s="41" customFormat="1" ht="15" customHeight="1">
      <c r="A106" s="6"/>
      <c r="B106" s="40"/>
      <c r="C106" s="43" t="s">
        <v>178</v>
      </c>
      <c r="D106" s="40"/>
      <c r="E106" s="44"/>
      <c r="F106" s="42"/>
      <c r="G106" s="44"/>
    </row>
    <row r="107" spans="1:8" s="41" customFormat="1" ht="15" customHeight="1">
      <c r="A107" s="6"/>
      <c r="B107" s="40"/>
      <c r="C107" s="51"/>
      <c r="D107" s="52"/>
      <c r="E107" s="53"/>
      <c r="F107" s="42"/>
      <c r="G107" s="53"/>
      <c r="H107" s="54"/>
    </row>
    <row r="108" spans="1:7" s="41" customFormat="1" ht="27" customHeight="1">
      <c r="A108" s="3" t="s">
        <v>4</v>
      </c>
      <c r="B108" s="4"/>
      <c r="C108" s="5" t="s">
        <v>164</v>
      </c>
      <c r="D108" s="6" t="s">
        <v>48</v>
      </c>
      <c r="E108" s="7">
        <v>3.8</v>
      </c>
      <c r="F108" s="8"/>
      <c r="G108" s="7">
        <f>E108*F108</f>
        <v>0</v>
      </c>
    </row>
    <row r="109" spans="1:8" s="41" customFormat="1" ht="15" customHeight="1">
      <c r="A109" s="6"/>
      <c r="B109" s="40"/>
      <c r="C109" s="51"/>
      <c r="D109" s="52"/>
      <c r="E109" s="53"/>
      <c r="F109" s="42"/>
      <c r="G109" s="53"/>
      <c r="H109" s="54"/>
    </row>
    <row r="110" spans="1:7" s="41" customFormat="1" ht="79.5" customHeight="1">
      <c r="A110" s="3" t="s">
        <v>5</v>
      </c>
      <c r="B110" s="4"/>
      <c r="C110" s="5" t="s">
        <v>188</v>
      </c>
      <c r="D110" s="6" t="s">
        <v>162</v>
      </c>
      <c r="E110" s="7">
        <v>1</v>
      </c>
      <c r="F110" s="8"/>
      <c r="G110" s="7">
        <f>E110*F110</f>
        <v>0</v>
      </c>
    </row>
    <row r="111" spans="1:7" s="41" customFormat="1" ht="15" customHeight="1">
      <c r="A111" s="6"/>
      <c r="B111" s="40"/>
      <c r="C111" s="43"/>
      <c r="D111" s="40"/>
      <c r="E111" s="44"/>
      <c r="F111" s="42"/>
      <c r="G111" s="44"/>
    </row>
    <row r="112" spans="1:7" s="41" customFormat="1" ht="27.75" customHeight="1">
      <c r="A112" s="3" t="s">
        <v>179</v>
      </c>
      <c r="B112" s="4"/>
      <c r="C112" s="5" t="s">
        <v>181</v>
      </c>
      <c r="D112" s="6" t="s">
        <v>48</v>
      </c>
      <c r="E112" s="7">
        <v>26</v>
      </c>
      <c r="F112" s="8"/>
      <c r="G112" s="7">
        <f>E112*F112</f>
        <v>0</v>
      </c>
    </row>
    <row r="113" spans="1:7" s="41" customFormat="1" ht="15" customHeight="1">
      <c r="A113" s="3"/>
      <c r="B113" s="40"/>
      <c r="C113" s="43">
        <v>26</v>
      </c>
      <c r="D113" s="40"/>
      <c r="E113" s="44"/>
      <c r="F113" s="40"/>
      <c r="G113" s="44"/>
    </row>
    <row r="114" spans="1:7" s="41" customFormat="1" ht="15" customHeight="1">
      <c r="A114" s="6"/>
      <c r="B114" s="40"/>
      <c r="C114" s="46" t="s">
        <v>57</v>
      </c>
      <c r="D114" s="46"/>
      <c r="E114" s="46"/>
      <c r="F114" s="46"/>
      <c r="G114" s="47">
        <f>SUM(G94:G113)</f>
        <v>0</v>
      </c>
    </row>
    <row r="115" spans="1:7" s="41" customFormat="1" ht="15" customHeight="1">
      <c r="A115" s="6"/>
      <c r="B115" s="40"/>
      <c r="C115" s="46"/>
      <c r="D115" s="46"/>
      <c r="E115" s="46"/>
      <c r="F115" s="46"/>
      <c r="G115" s="47"/>
    </row>
    <row r="116" spans="1:7" s="41" customFormat="1" ht="15" customHeight="1">
      <c r="A116" s="6"/>
      <c r="B116" s="40"/>
      <c r="C116" s="45"/>
      <c r="D116" s="6"/>
      <c r="E116" s="6"/>
      <c r="F116" s="55"/>
      <c r="G116" s="6"/>
    </row>
    <row r="117" spans="1:7" ht="15.75">
      <c r="A117" s="59" t="s">
        <v>54</v>
      </c>
      <c r="B117" s="59"/>
      <c r="C117" s="59"/>
      <c r="D117" s="59"/>
      <c r="E117" s="59"/>
      <c r="F117" s="59"/>
      <c r="G117" s="59"/>
    </row>
    <row r="118" spans="1:8" ht="15" customHeight="1">
      <c r="A118" s="6"/>
      <c r="B118" s="40"/>
      <c r="C118" s="60"/>
      <c r="D118" s="60"/>
      <c r="E118" s="60"/>
      <c r="F118" s="60"/>
      <c r="G118" s="60"/>
      <c r="H118" s="41"/>
    </row>
    <row r="119" spans="1:8" ht="27" customHeight="1">
      <c r="A119" s="3" t="s">
        <v>6</v>
      </c>
      <c r="B119" s="4"/>
      <c r="C119" s="5" t="s">
        <v>12</v>
      </c>
      <c r="D119" s="6" t="s">
        <v>52</v>
      </c>
      <c r="E119" s="7">
        <f>G89+G114</f>
        <v>0</v>
      </c>
      <c r="F119" s="56">
        <v>0.015</v>
      </c>
      <c r="G119" s="7">
        <f>E119*F119</f>
        <v>0</v>
      </c>
      <c r="H119" s="41"/>
    </row>
    <row r="120" spans="1:8" ht="15" customHeight="1">
      <c r="A120" s="3"/>
      <c r="B120" s="4"/>
      <c r="C120" s="5"/>
      <c r="D120" s="6"/>
      <c r="E120" s="7"/>
      <c r="F120" s="56"/>
      <c r="G120" s="7"/>
      <c r="H120" s="41"/>
    </row>
    <row r="121" spans="1:8" ht="69.75" customHeight="1">
      <c r="A121" s="3" t="s">
        <v>7</v>
      </c>
      <c r="B121" s="4"/>
      <c r="C121" s="57" t="s">
        <v>14</v>
      </c>
      <c r="D121" s="6" t="s">
        <v>52</v>
      </c>
      <c r="E121" s="7">
        <f>G89+G114</f>
        <v>0</v>
      </c>
      <c r="F121" s="56">
        <v>0.022</v>
      </c>
      <c r="G121" s="7">
        <f>E121*F121</f>
        <v>0</v>
      </c>
      <c r="H121" s="41"/>
    </row>
    <row r="122" spans="1:8" ht="15" customHeight="1">
      <c r="A122" s="3"/>
      <c r="B122" s="4"/>
      <c r="C122" s="5"/>
      <c r="D122" s="6"/>
      <c r="E122" s="7"/>
      <c r="F122" s="56"/>
      <c r="G122" s="7"/>
      <c r="H122" s="41"/>
    </row>
    <row r="123" spans="1:8" ht="15.75" customHeight="1">
      <c r="A123" s="3" t="s">
        <v>8</v>
      </c>
      <c r="B123" s="4"/>
      <c r="C123" s="57" t="s">
        <v>159</v>
      </c>
      <c r="D123" s="6" t="s">
        <v>52</v>
      </c>
      <c r="E123" s="7">
        <f>G89+G114</f>
        <v>0</v>
      </c>
      <c r="F123" s="56">
        <v>0.02</v>
      </c>
      <c r="G123" s="7">
        <f>E123*F123</f>
        <v>0</v>
      </c>
      <c r="H123" s="41"/>
    </row>
    <row r="124" spans="1:8" ht="15" customHeight="1">
      <c r="A124" s="3"/>
      <c r="B124" s="4"/>
      <c r="C124" s="57"/>
      <c r="D124" s="6"/>
      <c r="E124" s="7"/>
      <c r="F124" s="7"/>
      <c r="G124" s="7"/>
      <c r="H124" s="41"/>
    </row>
    <row r="125" spans="1:8" ht="30" customHeight="1">
      <c r="A125" s="3" t="s">
        <v>9</v>
      </c>
      <c r="B125" s="4"/>
      <c r="C125" s="57" t="s">
        <v>15</v>
      </c>
      <c r="D125" s="6" t="s">
        <v>50</v>
      </c>
      <c r="E125" s="7">
        <v>1</v>
      </c>
      <c r="F125" s="7"/>
      <c r="G125" s="7"/>
      <c r="H125" s="41"/>
    </row>
    <row r="126" spans="1:8" ht="15" customHeight="1">
      <c r="A126" s="3"/>
      <c r="B126" s="4"/>
      <c r="C126" s="57"/>
      <c r="D126" s="6"/>
      <c r="E126" s="7"/>
      <c r="F126" s="7"/>
      <c r="G126" s="7"/>
      <c r="H126" s="41"/>
    </row>
    <row r="127" spans="1:8" ht="27" customHeight="1">
      <c r="A127" s="3" t="s">
        <v>10</v>
      </c>
      <c r="B127" s="4"/>
      <c r="C127" s="57" t="s">
        <v>11</v>
      </c>
      <c r="D127" s="6" t="s">
        <v>50</v>
      </c>
      <c r="E127" s="7">
        <v>1</v>
      </c>
      <c r="F127" s="7"/>
      <c r="G127" s="7"/>
      <c r="H127" s="41"/>
    </row>
    <row r="128" spans="1:8" ht="15" customHeight="1">
      <c r="A128" s="3"/>
      <c r="B128" s="4"/>
      <c r="C128" s="57"/>
      <c r="D128" s="6"/>
      <c r="E128" s="7"/>
      <c r="F128" s="7"/>
      <c r="G128" s="7"/>
      <c r="H128" s="41"/>
    </row>
    <row r="129" spans="1:8" ht="15" customHeight="1">
      <c r="A129" s="3" t="s">
        <v>161</v>
      </c>
      <c r="B129" s="4"/>
      <c r="C129" s="57" t="s">
        <v>13</v>
      </c>
      <c r="D129" s="6" t="s">
        <v>50</v>
      </c>
      <c r="E129" s="7">
        <v>1</v>
      </c>
      <c r="F129" s="7"/>
      <c r="G129" s="7"/>
      <c r="H129" s="41"/>
    </row>
    <row r="130" ht="12.75">
      <c r="G130" s="58"/>
    </row>
    <row r="131" spans="3:7" ht="12.75">
      <c r="C131" s="46" t="s">
        <v>57</v>
      </c>
      <c r="D131" s="46"/>
      <c r="E131" s="46"/>
      <c r="F131" s="46"/>
      <c r="G131" s="47">
        <f>SUM(G119:G129)</f>
        <v>0</v>
      </c>
    </row>
    <row r="132" ht="12.75">
      <c r="G132" s="58"/>
    </row>
    <row r="133" ht="12.75">
      <c r="G133" s="58"/>
    </row>
    <row r="134" ht="12.75">
      <c r="G134" s="58"/>
    </row>
    <row r="135" ht="12.75">
      <c r="G135" s="58"/>
    </row>
    <row r="136" ht="12.75">
      <c r="G136" s="58"/>
    </row>
    <row r="137" ht="12.75">
      <c r="G137" s="58"/>
    </row>
    <row r="138" ht="12.75">
      <c r="G138" s="58"/>
    </row>
    <row r="139" ht="12.75">
      <c r="G139" s="58"/>
    </row>
    <row r="140" ht="12.75">
      <c r="G140" s="58"/>
    </row>
    <row r="141" ht="12.75">
      <c r="G141" s="58"/>
    </row>
    <row r="142" ht="12.75">
      <c r="G142" s="58"/>
    </row>
    <row r="143" ht="12.75">
      <c r="G143" s="58"/>
    </row>
    <row r="144" ht="12.75">
      <c r="G144" s="58"/>
    </row>
    <row r="145" ht="12.75">
      <c r="G145" s="58"/>
    </row>
    <row r="146" ht="12.75">
      <c r="G146" s="58"/>
    </row>
    <row r="147" ht="12.75">
      <c r="G147" s="58"/>
    </row>
    <row r="148" ht="12.75">
      <c r="G148" s="58"/>
    </row>
    <row r="149" ht="12.75">
      <c r="G149" s="58"/>
    </row>
    <row r="150" ht="12.75">
      <c r="G150" s="58"/>
    </row>
    <row r="151" ht="12.75">
      <c r="G151" s="58"/>
    </row>
    <row r="152" ht="12.75">
      <c r="G152" s="58"/>
    </row>
    <row r="153" ht="12.75">
      <c r="G153" s="58"/>
    </row>
    <row r="154" ht="12.75">
      <c r="G154" s="58"/>
    </row>
    <row r="155" ht="12.75">
      <c r="G155" s="58"/>
    </row>
    <row r="156" ht="12.75">
      <c r="G156" s="58"/>
    </row>
    <row r="157" ht="12.75">
      <c r="G157" s="58"/>
    </row>
    <row r="158" ht="12.75">
      <c r="G158" s="58"/>
    </row>
    <row r="159" ht="12.75">
      <c r="G159" s="58"/>
    </row>
    <row r="160" ht="12.75">
      <c r="G160" s="58"/>
    </row>
    <row r="161" ht="12.75">
      <c r="G161" s="58"/>
    </row>
    <row r="162" ht="12.75">
      <c r="G162" s="58"/>
    </row>
    <row r="163" ht="12.75">
      <c r="G163" s="58"/>
    </row>
    <row r="164" ht="12.75">
      <c r="G164" s="58"/>
    </row>
    <row r="165" ht="12.75">
      <c r="G165" s="58"/>
    </row>
    <row r="166" ht="12.75">
      <c r="G166" s="58"/>
    </row>
  </sheetData>
  <sheetProtection/>
  <mergeCells count="79">
    <mergeCell ref="F8:G8"/>
    <mergeCell ref="F7:G7"/>
    <mergeCell ref="C53:G53"/>
    <mergeCell ref="C24:G24"/>
    <mergeCell ref="A2:G2"/>
    <mergeCell ref="A1:G1"/>
    <mergeCell ref="C17:G17"/>
    <mergeCell ref="A16:G16"/>
    <mergeCell ref="F14:G14"/>
    <mergeCell ref="F12:G12"/>
    <mergeCell ref="F11:G11"/>
    <mergeCell ref="F9:G9"/>
    <mergeCell ref="C37:G37"/>
    <mergeCell ref="C38:G38"/>
    <mergeCell ref="C80:G80"/>
    <mergeCell ref="C18:G18"/>
    <mergeCell ref="A82:G82"/>
    <mergeCell ref="C83:G83"/>
    <mergeCell ref="C65:G65"/>
    <mergeCell ref="C79:G79"/>
    <mergeCell ref="C27:G27"/>
    <mergeCell ref="C28:G28"/>
    <mergeCell ref="C44:G44"/>
    <mergeCell ref="C46:G46"/>
    <mergeCell ref="C40:G40"/>
    <mergeCell ref="C41:G41"/>
    <mergeCell ref="C42:G42"/>
    <mergeCell ref="C43:G43"/>
    <mergeCell ref="C49:G49"/>
    <mergeCell ref="C52:G52"/>
    <mergeCell ref="C45:G45"/>
    <mergeCell ref="C47:G47"/>
    <mergeCell ref="C51:G51"/>
    <mergeCell ref="C48:G48"/>
    <mergeCell ref="C50:G50"/>
    <mergeCell ref="C19:G19"/>
    <mergeCell ref="C70:G70"/>
    <mergeCell ref="C75:G75"/>
    <mergeCell ref="C77:G77"/>
    <mergeCell ref="C66:G66"/>
    <mergeCell ref="C67:G67"/>
    <mergeCell ref="C68:G68"/>
    <mergeCell ref="C69:G69"/>
    <mergeCell ref="C59:G59"/>
    <mergeCell ref="C62:G62"/>
    <mergeCell ref="C64:G64"/>
    <mergeCell ref="C60:G60"/>
    <mergeCell ref="C61:G61"/>
    <mergeCell ref="C78:G78"/>
    <mergeCell ref="C71:G71"/>
    <mergeCell ref="C72:G72"/>
    <mergeCell ref="C73:G73"/>
    <mergeCell ref="C74:G74"/>
    <mergeCell ref="C76:G76"/>
    <mergeCell ref="C54:G54"/>
    <mergeCell ref="C56:G56"/>
    <mergeCell ref="C57:G57"/>
    <mergeCell ref="C58:G58"/>
    <mergeCell ref="C55:G55"/>
    <mergeCell ref="C63:G63"/>
    <mergeCell ref="C33:G33"/>
    <mergeCell ref="C34:G34"/>
    <mergeCell ref="C36:G36"/>
    <mergeCell ref="C20:G20"/>
    <mergeCell ref="C21:G21"/>
    <mergeCell ref="C22:G22"/>
    <mergeCell ref="C23:G23"/>
    <mergeCell ref="C25:G25"/>
    <mergeCell ref="C26:G26"/>
    <mergeCell ref="A117:G117"/>
    <mergeCell ref="C118:G118"/>
    <mergeCell ref="A91:G91"/>
    <mergeCell ref="C92:G92"/>
    <mergeCell ref="C29:G29"/>
    <mergeCell ref="C30:G30"/>
    <mergeCell ref="C35:G35"/>
    <mergeCell ref="C39:G39"/>
    <mergeCell ref="C31:G31"/>
    <mergeCell ref="C32:G32"/>
  </mergeCells>
  <hyperlinks>
    <hyperlink ref="C34" r:id="rId1" display="(viz zařízení staveniště)"/>
    <hyperlink ref="C38" r:id="rId2" display="(viz zařízení staveniště)"/>
  </hyperlinks>
  <printOptions/>
  <pageMargins left="0.5905511811023623" right="0.5905511811023623" top="0.7874015748031497" bottom="0.7874015748031497" header="0.5118110236220472" footer="0.5118110236220472"/>
  <pageSetup fitToHeight="12" fitToWidth="2" horizontalDpi="1200" verticalDpi="1200" orientation="portrait" paperSize="8" r:id="rId3"/>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Obůrka</dc:creator>
  <cp:keywords/>
  <dc:description/>
  <cp:lastModifiedBy>Jaroslava Kuchařová</cp:lastModifiedBy>
  <cp:lastPrinted>2019-04-09T13:51:24Z</cp:lastPrinted>
  <dcterms:created xsi:type="dcterms:W3CDTF">2017-02-08T11:44:56Z</dcterms:created>
  <dcterms:modified xsi:type="dcterms:W3CDTF">2019-05-14T13:29:32Z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