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List1" sheetId="1" r:id="rId1"/>
  </sheets>
  <definedNames>
    <definedName name="_xlnm.Print_Area" localSheetId="0">List1!$A$1:$H$35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 s="1"/>
  <c r="H33" i="1" s="1"/>
  <c r="G23" i="1"/>
  <c r="G29" i="1"/>
  <c r="H29" i="1" s="1"/>
  <c r="G32" i="1"/>
  <c r="H32" i="1" s="1"/>
  <c r="G31" i="1"/>
  <c r="H31" i="1" s="1"/>
  <c r="G26" i="1"/>
  <c r="H26" i="1" s="1"/>
  <c r="G27" i="1"/>
  <c r="H27" i="1" s="1"/>
  <c r="G28" i="1"/>
  <c r="H28" i="1" s="1"/>
  <c r="G25" i="1"/>
  <c r="H25" i="1" s="1"/>
  <c r="G7" i="1"/>
  <c r="H7" i="1" s="1"/>
  <c r="G8" i="1"/>
  <c r="H8" i="1"/>
  <c r="G9" i="1"/>
  <c r="H9" i="1" s="1"/>
  <c r="G10" i="1"/>
  <c r="H10" i="1"/>
  <c r="G11" i="1"/>
  <c r="H11" i="1" s="1"/>
  <c r="G12" i="1"/>
  <c r="H12" i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20" i="1"/>
  <c r="H20" i="1"/>
  <c r="G21" i="1"/>
  <c r="H21" i="1" s="1"/>
  <c r="G22" i="1"/>
  <c r="H22" i="1"/>
  <c r="H23" i="1"/>
  <c r="G6" i="1"/>
  <c r="H6" i="1" s="1"/>
  <c r="H30" i="1" l="1"/>
  <c r="G30" i="1"/>
  <c r="H24" i="1"/>
  <c r="G24" i="1"/>
  <c r="G5" i="1"/>
  <c r="H34" i="1"/>
  <c r="G35" i="1" l="1"/>
  <c r="H35" i="1" s="1"/>
  <c r="H5" i="1"/>
</calcChain>
</file>

<file path=xl/sharedStrings.xml><?xml version="1.0" encoding="utf-8"?>
<sst xmlns="http://schemas.openxmlformats.org/spreadsheetml/2006/main" count="111" uniqueCount="81">
  <si>
    <t>Č. položky</t>
  </si>
  <si>
    <t>Partnumber výrobce</t>
  </si>
  <si>
    <t>Text</t>
  </si>
  <si>
    <t>Množství</t>
  </si>
  <si>
    <t>Jednotka</t>
  </si>
  <si>
    <t>Servery HPE 24SFF pro hyperkonvergovanou infrastrukturu</t>
  </si>
  <si>
    <t>AQ868704-B21</t>
  </si>
  <si>
    <t>868704-B21</t>
  </si>
  <si>
    <t>HPE DL380 Gen10 24SFF CTO Server</t>
  </si>
  <si>
    <t>ks</t>
  </si>
  <si>
    <t>_HW-SERVERY-HPE</t>
  </si>
  <si>
    <t>P02491-L21 HPE DL380 Gen10 Intel Xeon-Silver 4208 (2.1GHz_8-core_85W) FIO Pr</t>
  </si>
  <si>
    <t>AQ815100-B21</t>
  </si>
  <si>
    <t>815100-B21</t>
  </si>
  <si>
    <t>HPE 32GB 2Rx4 PC4-2666V-R Smart Kit</t>
  </si>
  <si>
    <t>AQ870753-B21</t>
  </si>
  <si>
    <t>870753-B21</t>
  </si>
  <si>
    <t>HPE 300GB SAS 15K SFF SC DS HDD</t>
  </si>
  <si>
    <t>AQP04474-B21</t>
  </si>
  <si>
    <t>P04474-B21</t>
  </si>
  <si>
    <t>HPE 480GB SATA 6G Read Intensive SFF</t>
  </si>
  <si>
    <t>AQ872481-B21</t>
  </si>
  <si>
    <t>872481-B21</t>
  </si>
  <si>
    <t>HPE 1.8TB SAS 10K SFF SC 512e DS HDD</t>
  </si>
  <si>
    <t>AQ870549-B21</t>
  </si>
  <si>
    <t>870549-B21</t>
  </si>
  <si>
    <t>HPE DL38X Gen10 12Gb SAS Expander</t>
  </si>
  <si>
    <t>AQP01366-B21</t>
  </si>
  <si>
    <t>P01366-B21</t>
  </si>
  <si>
    <t>HPE 96W Smart Storage Battery 145mm Cbl</t>
  </si>
  <si>
    <t>AQ804331-B21</t>
  </si>
  <si>
    <t>804331-B21</t>
  </si>
  <si>
    <t>HPE Smart Array P408i-a SR Gen10 Ctrlr</t>
  </si>
  <si>
    <t>AQ700751-B21</t>
  </si>
  <si>
    <t>700751-B21</t>
  </si>
  <si>
    <t>HP FlexFabric 10Gb 2P 534FLR-SFP+ Adptr</t>
  </si>
  <si>
    <t>AQ647594-B21</t>
  </si>
  <si>
    <t>647594-B21</t>
  </si>
  <si>
    <t>HP Ethernet 1Gb 4-port 331T Adapter</t>
  </si>
  <si>
    <t>865414-B21 HPE 800W Flex Slot Platinum Hot Plug Low Halogen Power Supply Kit</t>
  </si>
  <si>
    <t>AQ733660-B21</t>
  </si>
  <si>
    <t>733660-B21</t>
  </si>
  <si>
    <t>HP 2U SFF Easy Install Rail Kit</t>
  </si>
  <si>
    <t>JD097C</t>
  </si>
  <si>
    <t>HPE X240 10G SFP+ SFP+ 3m DAC Cable</t>
  </si>
  <si>
    <t>E6U59ABE</t>
  </si>
  <si>
    <t>HP iLO Adv incl 1yr TS U E-LTU</t>
  </si>
  <si>
    <t>H7J32A5</t>
  </si>
  <si>
    <t>HP 5Yr Foundation Care NBD Service - iLO AdvPack NonBL Support</t>
  </si>
  <si>
    <t>HP 5Yr Dl38x Gen10 Support</t>
  </si>
  <si>
    <t>.K-RD1916</t>
  </si>
  <si>
    <t>RD1916</t>
  </si>
  <si>
    <t>AdderView 19'' LCD šuplík+KVM</t>
  </si>
  <si>
    <t>UPS a NAS</t>
  </si>
  <si>
    <t>SMC1500I-2UC</t>
  </si>
  <si>
    <t>APC Smart-UPS C 1500VA LCD RM 2U 230V with SmartConnect</t>
  </si>
  <si>
    <t>SMT3000RMI2UNC</t>
  </si>
  <si>
    <t>APC Smart-UPS 3000VA LCD RM 2U 230V with Net. Card</t>
  </si>
  <si>
    <t>_HW-UPS-OST</t>
  </si>
  <si>
    <t>X</t>
  </si>
  <si>
    <t>UPS - instalační materiíl - PDU, kabely</t>
  </si>
  <si>
    <t>TS-453B-4G</t>
  </si>
  <si>
    <t>QNAP TS-453B-4G (2,3GHz / 4GB RAM / 4x SATA / 2x HDMI 4K / 1x PCIe / 2x GbE / 5x USB 3.0)</t>
  </si>
  <si>
    <t>ST10000NE0008</t>
  </si>
  <si>
    <t>HDD 10TB Seagate IronWolf Pro 256MB SATAIII NAS 5R</t>
  </si>
  <si>
    <t xml:space="preserve">Software - operační systém a uživatelské přístupy </t>
  </si>
  <si>
    <t>80994661</t>
  </si>
  <si>
    <t>9EA-01072</t>
  </si>
  <si>
    <t>WinSvrDCCore 2019 SNGL MVL 16Lic CoreLic</t>
  </si>
  <si>
    <t>80994665</t>
  </si>
  <si>
    <t>R18-05795</t>
  </si>
  <si>
    <t>WinSvrCAL 2019 SNGL MVL DvcCAL</t>
  </si>
  <si>
    <t>Instalační a migrační práce</t>
  </si>
  <si>
    <t>Aplikačníkonzultanti</t>
  </si>
  <si>
    <t>Aplikační konzultant, infrastrukturní expert - implementace, L3 podpora - hod</t>
  </si>
  <si>
    <t>hod</t>
  </si>
  <si>
    <t>Jednotková cena</t>
  </si>
  <si>
    <t>Cena bez DPH</t>
  </si>
  <si>
    <t>Cena s DPH</t>
  </si>
  <si>
    <t>Cena celkem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</si>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</sst>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\ ##0.00"/>
    <numFmt numFmtId="165" formatCode="#,##0.00\ &quot;Kč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9" fontId="2" fillId="0" borderId="1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2" fillId="0" borderId="1" xfId="2" applyNumberFormat="1" applyFont="1" applyBorder="1"/>
    <xf numFmtId="165" fontId="3" fillId="2" borderId="1" xfId="1" applyNumberFormat="1" applyFont="1" applyFill="1" applyBorder="1" applyAlignment="1"/>
    <xf numFmtId="165" fontId="2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H15" sqref="H15"/>
    </sheetView>
  </sheetViews>
  <sheetFormatPr defaultRowHeight="15" x14ac:dyDescent="0.25"/>
  <cols>
    <col min="1" max="1" width="22.42578125" style="1" customWidth="1"/>
    <col min="2" max="2" width="19.42578125" style="1" customWidth="1"/>
    <col min="3" max="3" width="67.140625" style="1" customWidth="1"/>
    <col min="4" max="5" width="9.140625" style="1"/>
    <col min="6" max="6" width="15.85546875" style="1" customWidth="1"/>
    <col min="7" max="7" width="12.85546875" style="1" customWidth="1"/>
    <col min="8" max="8" width="12" style="1" customWidth="1"/>
    <col min="9" max="16384" width="9.140625" style="1"/>
  </cols>
  <sheetData>
    <row r="1" spans="1:8" x14ac:dyDescent="0.25">
      <c r="A1" s="16" t="s">
        <v>80</v>
      </c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8" t="s">
        <v>76</v>
      </c>
      <c r="G4" s="9" t="s">
        <v>77</v>
      </c>
      <c r="H4" s="9" t="s">
        <v>78</v>
      </c>
    </row>
    <row r="5" spans="1:8" x14ac:dyDescent="0.25">
      <c r="A5" s="15" t="s">
        <v>5</v>
      </c>
      <c r="B5" s="15"/>
      <c r="C5" s="15"/>
      <c r="D5" s="15"/>
      <c r="E5" s="15"/>
      <c r="F5" s="15"/>
      <c r="G5" s="10">
        <f>SUM(G6:G23)</f>
        <v>0</v>
      </c>
      <c r="H5" s="10">
        <f>SUM(H6:H23)</f>
        <v>0</v>
      </c>
    </row>
    <row r="6" spans="1:8" x14ac:dyDescent="0.25">
      <c r="A6" s="2" t="s">
        <v>6</v>
      </c>
      <c r="B6" s="2" t="s">
        <v>7</v>
      </c>
      <c r="C6" s="2" t="s">
        <v>8</v>
      </c>
      <c r="D6" s="4">
        <v>2</v>
      </c>
      <c r="E6" s="3" t="s">
        <v>9</v>
      </c>
      <c r="F6" s="11">
        <v>0</v>
      </c>
      <c r="G6" s="11">
        <f>D6*F6</f>
        <v>0</v>
      </c>
      <c r="H6" s="11">
        <f>G6*1.21</f>
        <v>0</v>
      </c>
    </row>
    <row r="7" spans="1:8" x14ac:dyDescent="0.25">
      <c r="A7" s="2" t="s">
        <v>10</v>
      </c>
      <c r="B7" s="2"/>
      <c r="C7" s="2" t="s">
        <v>11</v>
      </c>
      <c r="D7" s="4">
        <v>2</v>
      </c>
      <c r="E7" s="3" t="s">
        <v>9</v>
      </c>
      <c r="F7" s="11">
        <v>0</v>
      </c>
      <c r="G7" s="11">
        <f t="shared" ref="G7:G23" si="0">D7*F7</f>
        <v>0</v>
      </c>
      <c r="H7" s="11">
        <f t="shared" ref="H7:H32" si="1">G7*1.21</f>
        <v>0</v>
      </c>
    </row>
    <row r="8" spans="1:8" x14ac:dyDescent="0.25">
      <c r="A8" s="2" t="s">
        <v>12</v>
      </c>
      <c r="B8" s="2" t="s">
        <v>13</v>
      </c>
      <c r="C8" s="2" t="s">
        <v>14</v>
      </c>
      <c r="D8" s="4">
        <v>8</v>
      </c>
      <c r="E8" s="3" t="s">
        <v>9</v>
      </c>
      <c r="F8" s="11">
        <v>0</v>
      </c>
      <c r="G8" s="11">
        <f t="shared" si="0"/>
        <v>0</v>
      </c>
      <c r="H8" s="11">
        <f t="shared" si="1"/>
        <v>0</v>
      </c>
    </row>
    <row r="9" spans="1:8" x14ac:dyDescent="0.25">
      <c r="A9" s="2" t="s">
        <v>15</v>
      </c>
      <c r="B9" s="2" t="s">
        <v>16</v>
      </c>
      <c r="C9" s="2" t="s">
        <v>17</v>
      </c>
      <c r="D9" s="4">
        <v>4</v>
      </c>
      <c r="E9" s="3" t="s">
        <v>9</v>
      </c>
      <c r="F9" s="11">
        <v>0</v>
      </c>
      <c r="G9" s="11">
        <f t="shared" si="0"/>
        <v>0</v>
      </c>
      <c r="H9" s="11">
        <f t="shared" si="1"/>
        <v>0</v>
      </c>
    </row>
    <row r="10" spans="1:8" x14ac:dyDescent="0.25">
      <c r="A10" s="2" t="s">
        <v>18</v>
      </c>
      <c r="B10" s="2" t="s">
        <v>19</v>
      </c>
      <c r="C10" s="2" t="s">
        <v>20</v>
      </c>
      <c r="D10" s="4">
        <v>6</v>
      </c>
      <c r="E10" s="3" t="s">
        <v>9</v>
      </c>
      <c r="F10" s="11">
        <v>0</v>
      </c>
      <c r="G10" s="11">
        <f t="shared" si="0"/>
        <v>0</v>
      </c>
      <c r="H10" s="11">
        <f t="shared" si="1"/>
        <v>0</v>
      </c>
    </row>
    <row r="11" spans="1:8" x14ac:dyDescent="0.25">
      <c r="A11" s="2" t="s">
        <v>21</v>
      </c>
      <c r="B11" s="2" t="s">
        <v>22</v>
      </c>
      <c r="C11" s="2" t="s">
        <v>23</v>
      </c>
      <c r="D11" s="4">
        <v>12</v>
      </c>
      <c r="E11" s="3" t="s">
        <v>9</v>
      </c>
      <c r="F11" s="11">
        <v>0</v>
      </c>
      <c r="G11" s="11">
        <f t="shared" si="0"/>
        <v>0</v>
      </c>
      <c r="H11" s="11">
        <f t="shared" si="1"/>
        <v>0</v>
      </c>
    </row>
    <row r="12" spans="1:8" x14ac:dyDescent="0.25">
      <c r="A12" s="2" t="s">
        <v>24</v>
      </c>
      <c r="B12" s="2" t="s">
        <v>25</v>
      </c>
      <c r="C12" s="2" t="s">
        <v>26</v>
      </c>
      <c r="D12" s="4">
        <v>2</v>
      </c>
      <c r="E12" s="3" t="s">
        <v>9</v>
      </c>
      <c r="F12" s="11">
        <v>0</v>
      </c>
      <c r="G12" s="11">
        <f t="shared" si="0"/>
        <v>0</v>
      </c>
      <c r="H12" s="11">
        <f t="shared" si="1"/>
        <v>0</v>
      </c>
    </row>
    <row r="13" spans="1:8" x14ac:dyDescent="0.25">
      <c r="A13" s="2" t="s">
        <v>27</v>
      </c>
      <c r="B13" s="2" t="s">
        <v>28</v>
      </c>
      <c r="C13" s="2" t="s">
        <v>29</v>
      </c>
      <c r="D13" s="4">
        <v>2</v>
      </c>
      <c r="E13" s="3" t="s">
        <v>9</v>
      </c>
      <c r="F13" s="11">
        <v>0</v>
      </c>
      <c r="G13" s="11">
        <f t="shared" si="0"/>
        <v>0</v>
      </c>
      <c r="H13" s="11">
        <f t="shared" si="1"/>
        <v>0</v>
      </c>
    </row>
    <row r="14" spans="1:8" x14ac:dyDescent="0.25">
      <c r="A14" s="2" t="s">
        <v>30</v>
      </c>
      <c r="B14" s="2" t="s">
        <v>31</v>
      </c>
      <c r="C14" s="2" t="s">
        <v>32</v>
      </c>
      <c r="D14" s="4">
        <v>2</v>
      </c>
      <c r="E14" s="3" t="s">
        <v>9</v>
      </c>
      <c r="F14" s="11">
        <v>0</v>
      </c>
      <c r="G14" s="11">
        <f t="shared" si="0"/>
        <v>0</v>
      </c>
      <c r="H14" s="11">
        <f t="shared" si="1"/>
        <v>0</v>
      </c>
    </row>
    <row r="15" spans="1:8" x14ac:dyDescent="0.25">
      <c r="A15" s="2" t="s">
        <v>33</v>
      </c>
      <c r="B15" s="2" t="s">
        <v>34</v>
      </c>
      <c r="C15" s="2" t="s">
        <v>35</v>
      </c>
      <c r="D15" s="4">
        <v>4</v>
      </c>
      <c r="E15" s="3" t="s">
        <v>9</v>
      </c>
      <c r="F15" s="11">
        <v>0</v>
      </c>
      <c r="G15" s="11">
        <f t="shared" si="0"/>
        <v>0</v>
      </c>
      <c r="H15" s="11">
        <f t="shared" si="1"/>
        <v>0</v>
      </c>
    </row>
    <row r="16" spans="1:8" x14ac:dyDescent="0.25">
      <c r="A16" s="2" t="s">
        <v>36</v>
      </c>
      <c r="B16" s="2" t="s">
        <v>37</v>
      </c>
      <c r="C16" s="2" t="s">
        <v>38</v>
      </c>
      <c r="D16" s="4">
        <v>2</v>
      </c>
      <c r="E16" s="3" t="s">
        <v>9</v>
      </c>
      <c r="F16" s="11">
        <v>0</v>
      </c>
      <c r="G16" s="11">
        <f t="shared" si="0"/>
        <v>0</v>
      </c>
      <c r="H16" s="11">
        <f t="shared" si="1"/>
        <v>0</v>
      </c>
    </row>
    <row r="17" spans="1:8" x14ac:dyDescent="0.25">
      <c r="A17" s="2" t="s">
        <v>10</v>
      </c>
      <c r="B17" s="2"/>
      <c r="C17" s="2" t="s">
        <v>39</v>
      </c>
      <c r="D17" s="4">
        <v>4</v>
      </c>
      <c r="E17" s="3" t="s">
        <v>9</v>
      </c>
      <c r="F17" s="11">
        <v>0</v>
      </c>
      <c r="G17" s="11">
        <f t="shared" si="0"/>
        <v>0</v>
      </c>
      <c r="H17" s="11">
        <f t="shared" si="1"/>
        <v>0</v>
      </c>
    </row>
    <row r="18" spans="1:8" x14ac:dyDescent="0.25">
      <c r="A18" s="2" t="s">
        <v>40</v>
      </c>
      <c r="B18" s="2" t="s">
        <v>41</v>
      </c>
      <c r="C18" s="2" t="s">
        <v>42</v>
      </c>
      <c r="D18" s="4">
        <v>2</v>
      </c>
      <c r="E18" s="3" t="s">
        <v>9</v>
      </c>
      <c r="F18" s="11">
        <v>0</v>
      </c>
      <c r="G18" s="11">
        <f t="shared" si="0"/>
        <v>0</v>
      </c>
      <c r="H18" s="11">
        <f t="shared" si="1"/>
        <v>0</v>
      </c>
    </row>
    <row r="19" spans="1:8" x14ac:dyDescent="0.25">
      <c r="A19" s="2" t="s">
        <v>43</v>
      </c>
      <c r="B19" s="2" t="s">
        <v>43</v>
      </c>
      <c r="C19" s="2" t="s">
        <v>44</v>
      </c>
      <c r="D19" s="4">
        <v>2</v>
      </c>
      <c r="E19" s="3" t="s">
        <v>9</v>
      </c>
      <c r="F19" s="11">
        <v>0</v>
      </c>
      <c r="G19" s="11">
        <f t="shared" si="0"/>
        <v>0</v>
      </c>
      <c r="H19" s="11">
        <f t="shared" si="1"/>
        <v>0</v>
      </c>
    </row>
    <row r="20" spans="1:8" x14ac:dyDescent="0.25">
      <c r="A20" s="2" t="s">
        <v>45</v>
      </c>
      <c r="B20" s="2" t="s">
        <v>45</v>
      </c>
      <c r="C20" s="2" t="s">
        <v>46</v>
      </c>
      <c r="D20" s="4">
        <v>2</v>
      </c>
      <c r="E20" s="3" t="s">
        <v>9</v>
      </c>
      <c r="F20" s="11">
        <v>0</v>
      </c>
      <c r="G20" s="11">
        <f t="shared" si="0"/>
        <v>0</v>
      </c>
      <c r="H20" s="11">
        <f t="shared" si="1"/>
        <v>0</v>
      </c>
    </row>
    <row r="21" spans="1:8" x14ac:dyDescent="0.25">
      <c r="A21" s="2" t="s">
        <v>47</v>
      </c>
      <c r="B21" s="2" t="s">
        <v>47</v>
      </c>
      <c r="C21" s="2" t="s">
        <v>48</v>
      </c>
      <c r="D21" s="4">
        <v>2</v>
      </c>
      <c r="E21" s="3" t="s">
        <v>9</v>
      </c>
      <c r="F21" s="11">
        <v>0</v>
      </c>
      <c r="G21" s="11">
        <f t="shared" si="0"/>
        <v>0</v>
      </c>
      <c r="H21" s="11">
        <f t="shared" si="1"/>
        <v>0</v>
      </c>
    </row>
    <row r="22" spans="1:8" x14ac:dyDescent="0.25">
      <c r="A22" s="2" t="s">
        <v>47</v>
      </c>
      <c r="B22" s="2" t="s">
        <v>47</v>
      </c>
      <c r="C22" s="2" t="s">
        <v>49</v>
      </c>
      <c r="D22" s="4">
        <v>2</v>
      </c>
      <c r="E22" s="3" t="s">
        <v>9</v>
      </c>
      <c r="F22" s="11">
        <v>0</v>
      </c>
      <c r="G22" s="11">
        <f t="shared" si="0"/>
        <v>0</v>
      </c>
      <c r="H22" s="11">
        <f t="shared" si="1"/>
        <v>0</v>
      </c>
    </row>
    <row r="23" spans="1:8" x14ac:dyDescent="0.25">
      <c r="A23" s="2" t="s">
        <v>50</v>
      </c>
      <c r="B23" s="2" t="s">
        <v>51</v>
      </c>
      <c r="C23" s="2" t="s">
        <v>52</v>
      </c>
      <c r="D23" s="4">
        <v>1</v>
      </c>
      <c r="E23" s="3" t="s">
        <v>9</v>
      </c>
      <c r="F23" s="11">
        <v>0</v>
      </c>
      <c r="G23" s="11">
        <f t="shared" si="0"/>
        <v>0</v>
      </c>
      <c r="H23" s="11">
        <f t="shared" si="1"/>
        <v>0</v>
      </c>
    </row>
    <row r="24" spans="1:8" x14ac:dyDescent="0.25">
      <c r="A24" s="15" t="s">
        <v>53</v>
      </c>
      <c r="B24" s="15"/>
      <c r="C24" s="15"/>
      <c r="D24" s="15"/>
      <c r="E24" s="15"/>
      <c r="F24" s="15"/>
      <c r="G24" s="10">
        <f>SUM(G25:G29)</f>
        <v>0</v>
      </c>
      <c r="H24" s="10">
        <f>SUM(H25:H29)</f>
        <v>0</v>
      </c>
    </row>
    <row r="25" spans="1:8" x14ac:dyDescent="0.25">
      <c r="A25" s="2">
        <v>541101263</v>
      </c>
      <c r="B25" s="2" t="s">
        <v>54</v>
      </c>
      <c r="C25" s="2" t="s">
        <v>55</v>
      </c>
      <c r="D25" s="4">
        <v>1</v>
      </c>
      <c r="E25" s="3" t="s">
        <v>9</v>
      </c>
      <c r="F25" s="11">
        <v>0</v>
      </c>
      <c r="G25" s="11">
        <f t="shared" ref="G25" si="2">D25*F25</f>
        <v>0</v>
      </c>
      <c r="H25" s="11">
        <f t="shared" si="1"/>
        <v>0</v>
      </c>
    </row>
    <row r="26" spans="1:8" x14ac:dyDescent="0.25">
      <c r="A26" s="2">
        <v>541110211</v>
      </c>
      <c r="B26" s="2" t="s">
        <v>56</v>
      </c>
      <c r="C26" s="2" t="s">
        <v>57</v>
      </c>
      <c r="D26" s="4">
        <v>1</v>
      </c>
      <c r="E26" s="3" t="s">
        <v>9</v>
      </c>
      <c r="F26" s="11">
        <v>0</v>
      </c>
      <c r="G26" s="11">
        <f t="shared" ref="G26:G29" si="3">D26*F26</f>
        <v>0</v>
      </c>
      <c r="H26" s="11">
        <f t="shared" si="1"/>
        <v>0</v>
      </c>
    </row>
    <row r="27" spans="1:8" x14ac:dyDescent="0.25">
      <c r="A27" s="2" t="s">
        <v>58</v>
      </c>
      <c r="B27" s="2" t="s">
        <v>59</v>
      </c>
      <c r="C27" s="2" t="s">
        <v>60</v>
      </c>
      <c r="D27" s="4">
        <v>1</v>
      </c>
      <c r="E27" s="3" t="s">
        <v>9</v>
      </c>
      <c r="F27" s="11">
        <v>0</v>
      </c>
      <c r="G27" s="11">
        <f t="shared" si="3"/>
        <v>0</v>
      </c>
      <c r="H27" s="11">
        <f t="shared" si="1"/>
        <v>0</v>
      </c>
    </row>
    <row r="28" spans="1:8" x14ac:dyDescent="0.25">
      <c r="A28" s="2">
        <v>54000104</v>
      </c>
      <c r="B28" s="2" t="s">
        <v>61</v>
      </c>
      <c r="C28" s="2" t="s">
        <v>62</v>
      </c>
      <c r="D28" s="4">
        <v>1</v>
      </c>
      <c r="E28" s="3" t="s">
        <v>9</v>
      </c>
      <c r="F28" s="11">
        <v>0</v>
      </c>
      <c r="G28" s="11">
        <f t="shared" si="3"/>
        <v>0</v>
      </c>
      <c r="H28" s="11">
        <f t="shared" si="1"/>
        <v>0</v>
      </c>
    </row>
    <row r="29" spans="1:8" x14ac:dyDescent="0.25">
      <c r="A29" s="2">
        <v>20420099030</v>
      </c>
      <c r="B29" s="2" t="s">
        <v>63</v>
      </c>
      <c r="C29" s="2" t="s">
        <v>64</v>
      </c>
      <c r="D29" s="4">
        <v>4</v>
      </c>
      <c r="E29" s="3" t="s">
        <v>9</v>
      </c>
      <c r="F29" s="11">
        <v>0</v>
      </c>
      <c r="G29" s="11">
        <f t="shared" si="3"/>
        <v>0</v>
      </c>
      <c r="H29" s="11">
        <f t="shared" si="1"/>
        <v>0</v>
      </c>
    </row>
    <row r="30" spans="1:8" x14ac:dyDescent="0.25">
      <c r="A30" s="15" t="s">
        <v>65</v>
      </c>
      <c r="B30" s="15"/>
      <c r="C30" s="15"/>
      <c r="D30" s="15"/>
      <c r="E30" s="15"/>
      <c r="F30" s="15"/>
      <c r="G30" s="10">
        <f>SUM(G31:G32)</f>
        <v>0</v>
      </c>
      <c r="H30" s="10">
        <f>SUM(H31:H32)</f>
        <v>0</v>
      </c>
    </row>
    <row r="31" spans="1:8" x14ac:dyDescent="0.25">
      <c r="A31" s="2" t="s">
        <v>66</v>
      </c>
      <c r="B31" s="2" t="s">
        <v>67</v>
      </c>
      <c r="C31" s="2" t="s">
        <v>68</v>
      </c>
      <c r="D31" s="4">
        <v>2</v>
      </c>
      <c r="E31" s="3" t="s">
        <v>9</v>
      </c>
      <c r="F31" s="11">
        <v>0</v>
      </c>
      <c r="G31" s="11">
        <f t="shared" ref="G31:G34" si="4">D31*F31</f>
        <v>0</v>
      </c>
      <c r="H31" s="11">
        <f t="shared" si="1"/>
        <v>0</v>
      </c>
    </row>
    <row r="32" spans="1:8" x14ac:dyDescent="0.25">
      <c r="A32" s="2" t="s">
        <v>69</v>
      </c>
      <c r="B32" s="2" t="s">
        <v>70</v>
      </c>
      <c r="C32" s="2" t="s">
        <v>71</v>
      </c>
      <c r="D32" s="4">
        <v>50</v>
      </c>
      <c r="E32" s="3" t="s">
        <v>9</v>
      </c>
      <c r="F32" s="11">
        <v>0</v>
      </c>
      <c r="G32" s="11">
        <f t="shared" si="4"/>
        <v>0</v>
      </c>
      <c r="H32" s="11">
        <f t="shared" si="1"/>
        <v>0</v>
      </c>
    </row>
    <row r="33" spans="1:8" x14ac:dyDescent="0.25">
      <c r="A33" s="15" t="s">
        <v>72</v>
      </c>
      <c r="B33" s="15"/>
      <c r="C33" s="15"/>
      <c r="D33" s="15"/>
      <c r="E33" s="15"/>
      <c r="F33" s="15"/>
      <c r="G33" s="12">
        <f>G34</f>
        <v>0</v>
      </c>
      <c r="H33" s="12">
        <f>G33*1.21</f>
        <v>0</v>
      </c>
    </row>
    <row r="34" spans="1:8" x14ac:dyDescent="0.25">
      <c r="A34" s="2"/>
      <c r="B34" s="2" t="s">
        <v>73</v>
      </c>
      <c r="C34" s="2" t="s">
        <v>74</v>
      </c>
      <c r="D34" s="4">
        <v>32</v>
      </c>
      <c r="E34" s="3" t="s">
        <v>75</v>
      </c>
      <c r="F34" s="11">
        <v>0</v>
      </c>
      <c r="G34" s="11">
        <f t="shared" si="4"/>
        <v>0</v>
      </c>
      <c r="H34" s="13">
        <f t="shared" ref="H34" si="5">G34*1.21</f>
        <v>0</v>
      </c>
    </row>
    <row r="35" spans="1:8" x14ac:dyDescent="0.25">
      <c r="A35" s="14" t="s">
        <v>79</v>
      </c>
      <c r="B35" s="14"/>
      <c r="C35" s="14"/>
      <c r="D35" s="14"/>
      <c r="E35" s="14"/>
      <c r="F35" s="14"/>
      <c r="G35" s="10">
        <f>G5+G24+G30+G33</f>
        <v>0</v>
      </c>
      <c r="H35" s="10">
        <f>G35*1.21</f>
        <v>0</v>
      </c>
    </row>
    <row r="39" spans="1:8" x14ac:dyDescent="0.25">
      <c r="G39" s="1">
        <v>1</v>
      </c>
    </row>
  </sheetData>
  <mergeCells count="6">
    <mergeCell ref="A1:H3"/>
    <mergeCell ref="A35:F35"/>
    <mergeCell ref="A24:F24"/>
    <mergeCell ref="A5:F5"/>
    <mergeCell ref="A30:F30"/>
    <mergeCell ref="A33:F3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2019-09-25T09:58:07Z</dcterms:modified>
</cp:coreProperties>
</file>