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0" windowHeight="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List1!$A$1:$Q$86</definedName>
  </definedNames>
  <calcPr calcId="162913"/>
</workbook>
</file>

<file path=xl/calcChain.xml><?xml version="1.0" encoding="utf-8"?>
<calcChain xmlns="http://schemas.openxmlformats.org/spreadsheetml/2006/main">
  <c r="F31" i="1" l="1"/>
  <c r="F54" i="1"/>
  <c r="F20" i="1"/>
  <c r="F19" i="1"/>
  <c r="F69" i="1"/>
  <c r="F9" i="1"/>
  <c r="F48" i="1"/>
  <c r="F47" i="1"/>
  <c r="F13" i="1"/>
  <c r="F12" i="1"/>
  <c r="F44" i="1" l="1"/>
  <c r="F32" i="1" l="1"/>
  <c r="F73" i="1"/>
  <c r="F75" i="1" l="1"/>
  <c r="F30" i="1"/>
  <c r="F41" i="1"/>
  <c r="F34" i="1"/>
  <c r="F33" i="1"/>
  <c r="F63" i="1"/>
  <c r="F50" i="1"/>
  <c r="F49" i="1"/>
  <c r="F46" i="1"/>
  <c r="F43" i="1"/>
  <c r="F45" i="1"/>
  <c r="F72" i="1" l="1"/>
  <c r="F56" i="1" l="1"/>
  <c r="F57" i="1"/>
  <c r="F62" i="1"/>
  <c r="F61" i="1"/>
  <c r="F60" i="1"/>
  <c r="F59" i="1"/>
  <c r="F58" i="1"/>
  <c r="F67" i="1"/>
  <c r="F66" i="1"/>
  <c r="F65" i="1"/>
  <c r="F64" i="1"/>
  <c r="F68" i="1"/>
  <c r="F40" i="1"/>
  <c r="F27" i="1"/>
  <c r="F23" i="1"/>
  <c r="F22" i="1"/>
  <c r="F21" i="1"/>
  <c r="F18" i="1"/>
  <c r="F10" i="1"/>
  <c r="F8" i="1"/>
  <c r="F14" i="1" l="1"/>
  <c r="F38" i="1"/>
  <c r="F37" i="1"/>
  <c r="F36" i="1"/>
  <c r="F35" i="1"/>
  <c r="F29" i="1"/>
  <c r="F11" i="1"/>
  <c r="F53" i="1"/>
  <c r="F52" i="1"/>
  <c r="F51" i="1"/>
  <c r="F42" i="1"/>
  <c r="F39" i="1"/>
  <c r="F28" i="1"/>
  <c r="F26" i="1"/>
  <c r="F25" i="1"/>
  <c r="F24" i="1"/>
  <c r="F17" i="1"/>
  <c r="F16" i="1"/>
  <c r="F15" i="1"/>
  <c r="F7" i="1"/>
  <c r="F77" i="1" l="1"/>
  <c r="F76" i="1"/>
  <c r="F74" i="1"/>
  <c r="F71" i="1"/>
  <c r="F79" i="1" l="1"/>
  <c r="F80" i="1" s="1"/>
  <c r="F82" i="1" s="1"/>
  <c r="F83" i="1" l="1"/>
  <c r="F84" i="1" s="1"/>
</calcChain>
</file>

<file path=xl/sharedStrings.xml><?xml version="1.0" encoding="utf-8"?>
<sst xmlns="http://schemas.openxmlformats.org/spreadsheetml/2006/main" count="168" uniqueCount="105">
  <si>
    <t>Kód položky</t>
  </si>
  <si>
    <t>Popis</t>
  </si>
  <si>
    <t>MJ</t>
  </si>
  <si>
    <t>Množství
celkem</t>
  </si>
  <si>
    <t>Cena
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</si>
  <si>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</si>
  <si>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</si>
  <si>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</si>
  <si>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</si>
  <si>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</si>
  <si>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</si>
  <si>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</si>
  <si>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</si>
  <si>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suť</t>
  </si>
  <si>
    <t>přesun hmot</t>
  </si>
  <si>
    <t>kpl</t>
  </si>
  <si>
    <t>bm</t>
  </si>
  <si>
    <t>ks</t>
  </si>
  <si>
    <t xml:space="preserve">Odstranění čistící zóny </t>
  </si>
  <si>
    <t>m2</t>
  </si>
  <si>
    <t>Výmalba včetně barvy 2x + nátěr potrubí  ÚT</t>
  </si>
  <si>
    <t>Ostatní práce</t>
  </si>
  <si>
    <t>Vytyčovací práce</t>
  </si>
  <si>
    <t xml:space="preserve">Vnitrostaveništní ruční přesun hmot </t>
  </si>
  <si>
    <t xml:space="preserve">Doprava materiálu na stavbu </t>
  </si>
  <si>
    <t>t</t>
  </si>
  <si>
    <t>ZRN Celkem</t>
  </si>
  <si>
    <t>Kabel JYTY 2x1</t>
  </si>
  <si>
    <t xml:space="preserve">Svítidlo stropní, vestavěné, Led 26W </t>
  </si>
  <si>
    <t>Rozvaděč R.Rc</t>
  </si>
  <si>
    <t>Revize elektro</t>
  </si>
  <si>
    <t>Koordinace včetně zaškolení</t>
  </si>
  <si>
    <t>Výkop pro základovou patku stožáru včetně betonáže</t>
  </si>
  <si>
    <t>Kabely CYKY 5Cx6mm (PO)</t>
  </si>
  <si>
    <t>Krabice do SDK</t>
  </si>
  <si>
    <t>Zásuvky</t>
  </si>
  <si>
    <t>Spínač dvojitý</t>
  </si>
  <si>
    <t>Rozvaděč včetně vyzbrojení a dopojení</t>
  </si>
  <si>
    <t>Datové kabely, optika</t>
  </si>
  <si>
    <t>Měřící protokoly</t>
  </si>
  <si>
    <t>Digitální záznam, programování a nastavení CCTV, napájecí zdroj</t>
  </si>
  <si>
    <t>Řídící jednotka, čtečka, elektrický vrátný</t>
  </si>
  <si>
    <t>Drobný nespecifikovaný materiál pro montážní práce</t>
  </si>
  <si>
    <t>hod</t>
  </si>
  <si>
    <t>Monitor</t>
  </si>
  <si>
    <t>Programování a nastavení</t>
  </si>
  <si>
    <t>Jednotka PC</t>
  </si>
  <si>
    <t>Propojovací kabely a montážní práce na recepčním pultu</t>
  </si>
  <si>
    <t>Recepce</t>
  </si>
  <si>
    <t>Pojízdný kontejner, závěsná skříňka a drobné doplňky</t>
  </si>
  <si>
    <t>Montáž, doprava</t>
  </si>
  <si>
    <t>Kancelářská židle</t>
  </si>
  <si>
    <t>Vyvýšené pódium pod recepci včetně zateplení podlahy</t>
  </si>
  <si>
    <t>Průrazy pro ÚT, datové a silové rozvody</t>
  </si>
  <si>
    <t>D+M potrubí, radiátor ÚT včetně doplňků a napojení na stávající systém</t>
  </si>
  <si>
    <t xml:space="preserve">D+M koberec,  čistící zóna </t>
  </si>
  <si>
    <t>Stavební úpravy - přemístění stávajících komponentů - podlaha, stěny, strop</t>
  </si>
  <si>
    <t>Recepční stůl Corian</t>
  </si>
  <si>
    <t>Vedlejší rozpočtové náklady</t>
  </si>
  <si>
    <t>%</t>
  </si>
  <si>
    <t>NABÍDKOVÁ CENA CELKEM ( bez DPH )</t>
  </si>
  <si>
    <t>DPH 21%</t>
  </si>
  <si>
    <t>NABÍDKOVÁ CENA CELKEM ( včetně DPH )</t>
  </si>
  <si>
    <t>Vysokozdvižná plošina pro osazení kamer</t>
  </si>
  <si>
    <t>Gymnázium, Praha 9, Litoměřická 726</t>
  </si>
  <si>
    <t>Doplnění do stávajících rozvodnic</t>
  </si>
  <si>
    <t>Rozebrání stávajících podhledů pro nové trasy kabelů</t>
  </si>
  <si>
    <t>Sekání a vrtání prostupů v příčkách</t>
  </si>
  <si>
    <t>Zednické přípomoce</t>
  </si>
  <si>
    <t>Provedení požárních ucpávek mezi požárními úseky</t>
  </si>
  <si>
    <t>SDK  nové podhledy, úprava stávajících</t>
  </si>
  <si>
    <t>SDK kaslík pro vytvoření nové trasy vedení elektro pod stropem</t>
  </si>
  <si>
    <t>Dodávka a osazení videotelefonu k hlavní příjezdové bráně</t>
  </si>
  <si>
    <t>Elektromontážní práce - protahování kabelů, osazování rozvodných krabic a doplňků</t>
  </si>
  <si>
    <t>Lehké pomocné lešení - práce na schodišti</t>
  </si>
  <si>
    <t>Propojení slaboproudých rozvodů recepce s hlavním vstupem do objektu</t>
  </si>
  <si>
    <t>Průběžný a závěrečný úklid</t>
  </si>
  <si>
    <t>Zakrývání stávajícího mobiliáře</t>
  </si>
  <si>
    <t>m</t>
  </si>
  <si>
    <t>Kabely cyky 5Cx4mm2</t>
  </si>
  <si>
    <t>Kabelový žlab</t>
  </si>
  <si>
    <t>Elektrický zámek pro novou bránu a branku</t>
  </si>
  <si>
    <t>Stavební přípomoce - sekání drážek, vrtání prostupů</t>
  </si>
  <si>
    <t>Externí přísvit VAR 2</t>
  </si>
  <si>
    <t xml:space="preserve">hod </t>
  </si>
  <si>
    <t>Zemní práce pro položení kabelu - výkop rýhy</t>
  </si>
  <si>
    <t>Dodávka a osazení pozinkového stožáru výška 6,5m Ø 105mm</t>
  </si>
  <si>
    <t>Lešenová pojízdná věž pro práce ve výškách</t>
  </si>
  <si>
    <t>Odvoz zeminy a poplatek za uložení na skládku</t>
  </si>
  <si>
    <t>Položení kabelů včetně chráničky a zapískování a zásyp se zhutněním</t>
  </si>
  <si>
    <t>Zásypový materiál</t>
  </si>
  <si>
    <t>m3</t>
  </si>
  <si>
    <t xml:space="preserve"> </t>
  </si>
  <si>
    <t xml:space="preserve">Osazení kamer a propojení systému s recepcí  </t>
  </si>
  <si>
    <t>Data TWIST -1583ENP 4x2x0,5 UTP/FTP Cat.5E/6E</t>
  </si>
  <si>
    <t>Dokumentace skutečného provedení 4 pare a 1x na CD</t>
  </si>
  <si>
    <t>Práce elektro montáže kabelů v podhledech pod stropem</t>
  </si>
  <si>
    <t>Kompletační materiál - recepční pult</t>
  </si>
  <si>
    <t>Trubka KOPOFLEX Ø 50mm / MONOFLEX 1225/1 - chráničky</t>
  </si>
  <si>
    <t>Kabely CYKY 5Cx2,5 (PO)</t>
  </si>
  <si>
    <t>Venkovní kamera Dahua IPC HFW 4831T</t>
  </si>
  <si>
    <t>Práce ve výškách - tělocvična</t>
  </si>
  <si>
    <t>VÝKAZ VÝMĚR</t>
  </si>
  <si>
    <t xml:space="preserve">V Praze </t>
  </si>
  <si>
    <t>Systémové zabezpečení areálu a budovy při gymnáziu, Praha 9, Litoměřická 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</si>
</sst>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#,##0.000;\-#,##0.000"/>
    <numFmt numFmtId="166" formatCode="_-* #,##0.0\ _K_č_-;\-* #,##0.0\ _K_č_-;_-* &quot;-&quot;?\ _K_č_-;_-@_-"/>
    <numFmt numFmtId="167" formatCode="#,##0.00_ ;\-#,##0.00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8"/>
      <name val="Arial CE"/>
      <charset val="110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sz val="10"/>
      <name val="Arial"/>
      <family val="2"/>
      <charset val="238"/>
    </font>
    <font>
      <sz val="11.5"/>
      <name val="Arial Narrow"/>
      <family val="2"/>
      <charset val="238"/>
    </font>
    <font>
      <b/>
      <sz val="11.5"/>
      <color indexed="20"/>
      <name val="Arial Narrow"/>
      <family val="2"/>
      <charset val="238"/>
    </font>
    <font>
      <b/>
      <sz val="11.5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2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20"/>
      <name val="Arial"/>
      <family val="2"/>
      <charset val="238"/>
    </font>
    <font>
      <u/>
      <sz val="11.5"/>
      <name val="Arial Narrow"/>
      <family val="2"/>
      <charset val="238"/>
    </font>
    <font>
      <b/>
      <u/>
      <sz val="11.5"/>
      <name val="Arial Narrow"/>
      <family val="2"/>
      <charset val="238"/>
    </font>
    <font>
      <b/>
      <u val="singleAccounting"/>
      <sz val="11.5"/>
      <name val="Arial Narrow"/>
      <family val="2"/>
      <charset val="238"/>
    </font>
    <font>
      <b/>
      <i/>
      <u/>
      <sz val="10"/>
      <name val="Arial"/>
      <family val="2"/>
      <charset val="238"/>
    </font>
    <font>
      <b/>
      <i/>
      <sz val="11.5"/>
      <name val="Arial Narrow"/>
      <family val="2"/>
      <charset val="238"/>
    </font>
    <font>
      <u val="singleAccounting"/>
      <sz val="11.5"/>
      <name val="Arial Narrow"/>
      <family val="2"/>
      <charset val="238"/>
    </font>
    <font>
      <sz val="11"/>
      <name val="Arial Narrow"/>
      <family val="2"/>
      <charset val="238"/>
    </font>
    <font>
      <sz val="11.5"/>
      <color indexed="20"/>
      <name val="Arial Narrow"/>
      <family val="2"/>
      <charset val="238"/>
    </font>
    <font>
      <sz val="10"/>
      <color indexed="20"/>
      <name val="Arial Narrow"/>
      <family val="2"/>
      <charset val="238"/>
    </font>
    <font>
      <sz val="10"/>
      <color indexed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5" fillId="0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10" fillId="4" borderId="3" xfId="0" applyFont="1" applyFill="1" applyBorder="1" applyAlignment="1" applyProtection="1">
      <alignment horizontal="center" vertical="center" wrapText="1"/>
    </xf>
    <xf numFmtId="164" fontId="10" fillId="4" borderId="4" xfId="1" applyNumberFormat="1" applyFont="1" applyFill="1" applyBorder="1" applyAlignment="1" applyProtection="1">
      <alignment horizontal="center" vertical="center"/>
    </xf>
    <xf numFmtId="164" fontId="10" fillId="4" borderId="4" xfId="1" applyNumberFormat="1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left" wrapText="1"/>
    </xf>
    <xf numFmtId="0" fontId="10" fillId="4" borderId="0" xfId="0" applyFont="1" applyFill="1" applyBorder="1" applyAlignment="1" applyProtection="1">
      <alignment horizontal="center"/>
    </xf>
    <xf numFmtId="164" fontId="10" fillId="4" borderId="0" xfId="1" applyNumberFormat="1" applyFont="1" applyFill="1" applyBorder="1" applyAlignment="1" applyProtection="1">
      <alignment horizontal="right"/>
    </xf>
    <xf numFmtId="164" fontId="10" fillId="4" borderId="0" xfId="1" applyNumberFormat="1" applyFont="1" applyFill="1" applyBorder="1" applyAlignment="1" applyProtection="1">
      <alignment horizontal="left"/>
    </xf>
    <xf numFmtId="164" fontId="10" fillId="4" borderId="4" xfId="1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left"/>
    </xf>
    <xf numFmtId="0" fontId="7" fillId="2" borderId="9" xfId="0" applyFont="1" applyFill="1" applyBorder="1" applyAlignment="1" applyProtection="1">
      <alignment horizontal="left"/>
    </xf>
    <xf numFmtId="0" fontId="11" fillId="0" borderId="10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vertical="center"/>
    </xf>
    <xf numFmtId="164" fontId="10" fillId="0" borderId="4" xfId="1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165" fontId="14" fillId="0" borderId="0" xfId="0" applyNumberFormat="1" applyFont="1" applyFill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4" fontId="8" fillId="0" borderId="0" xfId="0" applyNumberFormat="1" applyFont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top"/>
    </xf>
    <xf numFmtId="164" fontId="8" fillId="0" borderId="0" xfId="0" applyNumberFormat="1" applyFont="1" applyAlignment="1" applyProtection="1">
      <alignment horizontal="left" vertical="top"/>
    </xf>
    <xf numFmtId="0" fontId="10" fillId="0" borderId="1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12" fillId="0" borderId="1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  <xf numFmtId="0" fontId="15" fillId="0" borderId="0" xfId="0" applyFont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166" fontId="9" fillId="0" borderId="0" xfId="0" applyNumberFormat="1" applyFont="1" applyAlignment="1" applyProtection="1">
      <alignment horizontal="left" vertical="top"/>
    </xf>
    <xf numFmtId="0" fontId="10" fillId="6" borderId="10" xfId="0" applyFont="1" applyFill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/>
    </xf>
    <xf numFmtId="164" fontId="10" fillId="0" borderId="0" xfId="1" applyNumberFormat="1" applyFont="1" applyBorder="1" applyAlignment="1" applyProtection="1">
      <alignment horizontal="right" vertical="top"/>
    </xf>
    <xf numFmtId="164" fontId="10" fillId="0" borderId="0" xfId="1" applyNumberFormat="1" applyFont="1" applyBorder="1" applyAlignment="1" applyProtection="1">
      <alignment horizontal="left" vertical="top"/>
    </xf>
    <xf numFmtId="164" fontId="10" fillId="0" borderId="0" xfId="1" applyNumberFormat="1" applyFont="1" applyFill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/>
    </xf>
    <xf numFmtId="164" fontId="10" fillId="0" borderId="0" xfId="1" applyNumberFormat="1" applyFont="1" applyAlignment="1" applyProtection="1">
      <alignment horizontal="right" vertical="top"/>
    </xf>
    <xf numFmtId="164" fontId="10" fillId="0" borderId="0" xfId="1" applyNumberFormat="1" applyFont="1" applyAlignment="1" applyProtection="1">
      <alignment horizontal="left" vertical="top"/>
    </xf>
    <xf numFmtId="164" fontId="10" fillId="0" borderId="0" xfId="1" applyNumberFormat="1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164" fontId="2" fillId="0" borderId="0" xfId="1" applyNumberFormat="1" applyFont="1" applyAlignment="1" applyProtection="1">
      <alignment horizontal="right" vertical="top"/>
    </xf>
    <xf numFmtId="164" fontId="2" fillId="0" borderId="0" xfId="1" applyNumberFormat="1" applyFont="1" applyAlignment="1" applyProtection="1">
      <alignment horizontal="left" vertical="top"/>
    </xf>
    <xf numFmtId="164" fontId="2" fillId="0" borderId="0" xfId="1" applyNumberFormat="1" applyFont="1" applyFill="1" applyAlignment="1" applyProtection="1">
      <alignment horizontal="left"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/>
    </xf>
    <xf numFmtId="164" fontId="5" fillId="0" borderId="0" xfId="1" applyNumberFormat="1" applyFont="1" applyAlignment="1" applyProtection="1">
      <alignment horizontal="right" vertical="top"/>
    </xf>
    <xf numFmtId="164" fontId="5" fillId="0" borderId="0" xfId="1" applyNumberFormat="1" applyFont="1" applyAlignment="1" applyProtection="1">
      <alignment horizontal="left" vertical="top"/>
    </xf>
    <xf numFmtId="164" fontId="5" fillId="0" borderId="0" xfId="1" applyNumberFormat="1" applyFont="1" applyFill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164" fontId="5" fillId="7" borderId="0" xfId="1" applyNumberFormat="1" applyFont="1" applyFill="1" applyAlignment="1" applyProtection="1">
      <alignment horizontal="left" vertical="top"/>
    </xf>
    <xf numFmtId="164" fontId="10" fillId="0" borderId="4" xfId="1" applyNumberFormat="1" applyFont="1" applyFill="1" applyBorder="1" applyAlignment="1" applyProtection="1">
      <alignment horizontal="center" vertical="center"/>
    </xf>
    <xf numFmtId="164" fontId="18" fillId="0" borderId="4" xfId="1" applyNumberFormat="1" applyFont="1" applyFill="1" applyBorder="1" applyAlignment="1" applyProtection="1">
      <alignment horizontal="center" vertical="center"/>
    </xf>
    <xf numFmtId="164" fontId="12" fillId="0" borderId="4" xfId="1" applyNumberFormat="1" applyFont="1" applyFill="1" applyBorder="1" applyAlignment="1" applyProtection="1">
      <alignment horizontal="center" vertical="center"/>
    </xf>
    <xf numFmtId="164" fontId="12" fillId="0" borderId="4" xfId="1" applyNumberFormat="1" applyFont="1" applyFill="1" applyBorder="1" applyAlignment="1" applyProtection="1">
      <alignment vertical="center"/>
    </xf>
    <xf numFmtId="164" fontId="21" fillId="0" borderId="4" xfId="1" applyNumberFormat="1" applyFont="1" applyFill="1" applyBorder="1" applyAlignment="1" applyProtection="1">
      <alignment horizontal="left" vertical="center"/>
    </xf>
    <xf numFmtId="164" fontId="10" fillId="0" borderId="4" xfId="1" applyNumberFormat="1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165" fontId="25" fillId="0" borderId="0" xfId="0" applyNumberFormat="1" applyFont="1" applyFill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167" fontId="10" fillId="0" borderId="4" xfId="1" applyNumberFormat="1" applyFont="1" applyFill="1" applyBorder="1" applyAlignment="1" applyProtection="1">
      <alignment horizontal="right" vertical="center"/>
    </xf>
    <xf numFmtId="167" fontId="12" fillId="0" borderId="4" xfId="1" applyNumberFormat="1" applyFont="1" applyFill="1" applyBorder="1" applyAlignment="1" applyProtection="1">
      <alignment horizontal="right" vertical="center"/>
    </xf>
    <xf numFmtId="167" fontId="19" fillId="0" borderId="4" xfId="1" applyNumberFormat="1" applyFont="1" applyFill="1" applyBorder="1" applyAlignment="1" applyProtection="1">
      <alignment horizontal="center" vertical="center"/>
    </xf>
    <xf numFmtId="167" fontId="22" fillId="0" borderId="4" xfId="1" applyNumberFormat="1" applyFont="1" applyFill="1" applyBorder="1" applyAlignment="1" applyProtection="1">
      <alignment horizontal="center" vertical="center"/>
    </xf>
    <xf numFmtId="167" fontId="10" fillId="0" borderId="4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/>
    <xf numFmtId="0" fontId="9" fillId="0" borderId="0" xfId="0" applyFont="1" applyAlignment="1" applyProtection="1">
      <alignment horizontal="left" vertical="top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abSelected="1" topLeftCell="B1" zoomScale="130" zoomScaleNormal="130" workbookViewId="0">
      <selection activeCell="B9" sqref="B9"/>
    </sheetView>
  </sheetViews>
  <sheetFormatPr defaultRowHeight="14.5"/>
  <cols>
    <col min="1" max="1" width="12.6328125" style="63" hidden="1" customWidth="1"/>
    <col min="2" max="2" width="78.453125" style="64" customWidth="1"/>
    <col min="3" max="3" width="8.36328125" style="65" customWidth="1"/>
    <col min="4" max="4" width="10.90625" style="66" bestFit="1" customWidth="1"/>
    <col min="5" max="5" width="13" style="67" customWidth="1"/>
    <col min="6" max="6" width="14.54296875" style="70" customWidth="1"/>
    <col min="7" max="10" width="11.08984375" style="63" hidden="1" customWidth="1"/>
    <col min="11" max="11" width="13.453125" style="9" hidden="1" customWidth="1"/>
    <col min="12" max="12" width="7" style="9" hidden="1" customWidth="1"/>
    <col min="13" max="13" width="7.36328125" style="9" hidden="1" customWidth="1"/>
    <col min="14" max="14" width="17.54296875" style="5" hidden="1" customWidth="1"/>
    <col min="15" max="20" width="0" style="69" hidden="1" customWidth="1"/>
    <col min="21" max="21" width="14.90625" style="69" bestFit="1" customWidth="1"/>
    <col min="22" max="22" width="18.36328125" style="69" customWidth="1"/>
    <col min="23" max="256" width="9.08984375" style="69"/>
    <col min="257" max="257" width="12.6328125" style="69" customWidth="1"/>
    <col min="258" max="258" width="71.90625" style="69" customWidth="1"/>
    <col min="259" max="259" width="8.36328125" style="69" customWidth="1"/>
    <col min="260" max="261" width="11.08984375" style="69" customWidth="1"/>
    <col min="262" max="262" width="15.90625" style="69" customWidth="1"/>
    <col min="263" max="269" width="0" style="69" hidden="1" customWidth="1"/>
    <col min="270" max="270" width="17.54296875" style="69" customWidth="1"/>
    <col min="271" max="512" width="9.08984375" style="69"/>
    <col min="513" max="513" width="12.6328125" style="69" customWidth="1"/>
    <col min="514" max="514" width="71.90625" style="69" customWidth="1"/>
    <col min="515" max="515" width="8.36328125" style="69" customWidth="1"/>
    <col min="516" max="517" width="11.08984375" style="69" customWidth="1"/>
    <col min="518" max="518" width="15.90625" style="69" customWidth="1"/>
    <col min="519" max="525" width="0" style="69" hidden="1" customWidth="1"/>
    <col min="526" max="526" width="17.54296875" style="69" customWidth="1"/>
    <col min="527" max="768" width="9.08984375" style="69"/>
    <col min="769" max="769" width="12.6328125" style="69" customWidth="1"/>
    <col min="770" max="770" width="71.90625" style="69" customWidth="1"/>
    <col min="771" max="771" width="8.36328125" style="69" customWidth="1"/>
    <col min="772" max="773" width="11.08984375" style="69" customWidth="1"/>
    <col min="774" max="774" width="15.90625" style="69" customWidth="1"/>
    <col min="775" max="781" width="0" style="69" hidden="1" customWidth="1"/>
    <col min="782" max="782" width="17.54296875" style="69" customWidth="1"/>
    <col min="783" max="1024" width="9.08984375" style="69"/>
    <col min="1025" max="1025" width="12.6328125" style="69" customWidth="1"/>
    <col min="1026" max="1026" width="71.90625" style="69" customWidth="1"/>
    <col min="1027" max="1027" width="8.36328125" style="69" customWidth="1"/>
    <col min="1028" max="1029" width="11.08984375" style="69" customWidth="1"/>
    <col min="1030" max="1030" width="15.90625" style="69" customWidth="1"/>
    <col min="1031" max="1037" width="0" style="69" hidden="1" customWidth="1"/>
    <col min="1038" max="1038" width="17.54296875" style="69" customWidth="1"/>
    <col min="1039" max="1280" width="9.08984375" style="69"/>
    <col min="1281" max="1281" width="12.6328125" style="69" customWidth="1"/>
    <col min="1282" max="1282" width="71.90625" style="69" customWidth="1"/>
    <col min="1283" max="1283" width="8.36328125" style="69" customWidth="1"/>
    <col min="1284" max="1285" width="11.08984375" style="69" customWidth="1"/>
    <col min="1286" max="1286" width="15.90625" style="69" customWidth="1"/>
    <col min="1287" max="1293" width="0" style="69" hidden="1" customWidth="1"/>
    <col min="1294" max="1294" width="17.54296875" style="69" customWidth="1"/>
    <col min="1295" max="1536" width="9.08984375" style="69"/>
    <col min="1537" max="1537" width="12.6328125" style="69" customWidth="1"/>
    <col min="1538" max="1538" width="71.90625" style="69" customWidth="1"/>
    <col min="1539" max="1539" width="8.36328125" style="69" customWidth="1"/>
    <col min="1540" max="1541" width="11.08984375" style="69" customWidth="1"/>
    <col min="1542" max="1542" width="15.90625" style="69" customWidth="1"/>
    <col min="1543" max="1549" width="0" style="69" hidden="1" customWidth="1"/>
    <col min="1550" max="1550" width="17.54296875" style="69" customWidth="1"/>
    <col min="1551" max="1792" width="9.08984375" style="69"/>
    <col min="1793" max="1793" width="12.6328125" style="69" customWidth="1"/>
    <col min="1794" max="1794" width="71.90625" style="69" customWidth="1"/>
    <col min="1795" max="1795" width="8.36328125" style="69" customWidth="1"/>
    <col min="1796" max="1797" width="11.08984375" style="69" customWidth="1"/>
    <col min="1798" max="1798" width="15.90625" style="69" customWidth="1"/>
    <col min="1799" max="1805" width="0" style="69" hidden="1" customWidth="1"/>
    <col min="1806" max="1806" width="17.54296875" style="69" customWidth="1"/>
    <col min="1807" max="2048" width="9.08984375" style="69"/>
    <col min="2049" max="2049" width="12.6328125" style="69" customWidth="1"/>
    <col min="2050" max="2050" width="71.90625" style="69" customWidth="1"/>
    <col min="2051" max="2051" width="8.36328125" style="69" customWidth="1"/>
    <col min="2052" max="2053" width="11.08984375" style="69" customWidth="1"/>
    <col min="2054" max="2054" width="15.90625" style="69" customWidth="1"/>
    <col min="2055" max="2061" width="0" style="69" hidden="1" customWidth="1"/>
    <col min="2062" max="2062" width="17.54296875" style="69" customWidth="1"/>
    <col min="2063" max="2304" width="9.08984375" style="69"/>
    <col min="2305" max="2305" width="12.6328125" style="69" customWidth="1"/>
    <col min="2306" max="2306" width="71.90625" style="69" customWidth="1"/>
    <col min="2307" max="2307" width="8.36328125" style="69" customWidth="1"/>
    <col min="2308" max="2309" width="11.08984375" style="69" customWidth="1"/>
    <col min="2310" max="2310" width="15.90625" style="69" customWidth="1"/>
    <col min="2311" max="2317" width="0" style="69" hidden="1" customWidth="1"/>
    <col min="2318" max="2318" width="17.54296875" style="69" customWidth="1"/>
    <col min="2319" max="2560" width="9.08984375" style="69"/>
    <col min="2561" max="2561" width="12.6328125" style="69" customWidth="1"/>
    <col min="2562" max="2562" width="71.90625" style="69" customWidth="1"/>
    <col min="2563" max="2563" width="8.36328125" style="69" customWidth="1"/>
    <col min="2564" max="2565" width="11.08984375" style="69" customWidth="1"/>
    <col min="2566" max="2566" width="15.90625" style="69" customWidth="1"/>
    <col min="2567" max="2573" width="0" style="69" hidden="1" customWidth="1"/>
    <col min="2574" max="2574" width="17.54296875" style="69" customWidth="1"/>
    <col min="2575" max="2816" width="9.08984375" style="69"/>
    <col min="2817" max="2817" width="12.6328125" style="69" customWidth="1"/>
    <col min="2818" max="2818" width="71.90625" style="69" customWidth="1"/>
    <col min="2819" max="2819" width="8.36328125" style="69" customWidth="1"/>
    <col min="2820" max="2821" width="11.08984375" style="69" customWidth="1"/>
    <col min="2822" max="2822" width="15.90625" style="69" customWidth="1"/>
    <col min="2823" max="2829" width="0" style="69" hidden="1" customWidth="1"/>
    <col min="2830" max="2830" width="17.54296875" style="69" customWidth="1"/>
    <col min="2831" max="3072" width="9.08984375" style="69"/>
    <col min="3073" max="3073" width="12.6328125" style="69" customWidth="1"/>
    <col min="3074" max="3074" width="71.90625" style="69" customWidth="1"/>
    <col min="3075" max="3075" width="8.36328125" style="69" customWidth="1"/>
    <col min="3076" max="3077" width="11.08984375" style="69" customWidth="1"/>
    <col min="3078" max="3078" width="15.90625" style="69" customWidth="1"/>
    <col min="3079" max="3085" width="0" style="69" hidden="1" customWidth="1"/>
    <col min="3086" max="3086" width="17.54296875" style="69" customWidth="1"/>
    <col min="3087" max="3328" width="9.08984375" style="69"/>
    <col min="3329" max="3329" width="12.6328125" style="69" customWidth="1"/>
    <col min="3330" max="3330" width="71.90625" style="69" customWidth="1"/>
    <col min="3331" max="3331" width="8.36328125" style="69" customWidth="1"/>
    <col min="3332" max="3333" width="11.08984375" style="69" customWidth="1"/>
    <col min="3334" max="3334" width="15.90625" style="69" customWidth="1"/>
    <col min="3335" max="3341" width="0" style="69" hidden="1" customWidth="1"/>
    <col min="3342" max="3342" width="17.54296875" style="69" customWidth="1"/>
    <col min="3343" max="3584" width="9.08984375" style="69"/>
    <col min="3585" max="3585" width="12.6328125" style="69" customWidth="1"/>
    <col min="3586" max="3586" width="71.90625" style="69" customWidth="1"/>
    <col min="3587" max="3587" width="8.36328125" style="69" customWidth="1"/>
    <col min="3588" max="3589" width="11.08984375" style="69" customWidth="1"/>
    <col min="3590" max="3590" width="15.90625" style="69" customWidth="1"/>
    <col min="3591" max="3597" width="0" style="69" hidden="1" customWidth="1"/>
    <col min="3598" max="3598" width="17.54296875" style="69" customWidth="1"/>
    <col min="3599" max="3840" width="9.08984375" style="69"/>
    <col min="3841" max="3841" width="12.6328125" style="69" customWidth="1"/>
    <col min="3842" max="3842" width="71.90625" style="69" customWidth="1"/>
    <col min="3843" max="3843" width="8.36328125" style="69" customWidth="1"/>
    <col min="3844" max="3845" width="11.08984375" style="69" customWidth="1"/>
    <col min="3846" max="3846" width="15.90625" style="69" customWidth="1"/>
    <col min="3847" max="3853" width="0" style="69" hidden="1" customWidth="1"/>
    <col min="3854" max="3854" width="17.54296875" style="69" customWidth="1"/>
    <col min="3855" max="4096" width="9.08984375" style="69"/>
    <col min="4097" max="4097" width="12.6328125" style="69" customWidth="1"/>
    <col min="4098" max="4098" width="71.90625" style="69" customWidth="1"/>
    <col min="4099" max="4099" width="8.36328125" style="69" customWidth="1"/>
    <col min="4100" max="4101" width="11.08984375" style="69" customWidth="1"/>
    <col min="4102" max="4102" width="15.90625" style="69" customWidth="1"/>
    <col min="4103" max="4109" width="0" style="69" hidden="1" customWidth="1"/>
    <col min="4110" max="4110" width="17.54296875" style="69" customWidth="1"/>
    <col min="4111" max="4352" width="9.08984375" style="69"/>
    <col min="4353" max="4353" width="12.6328125" style="69" customWidth="1"/>
    <col min="4354" max="4354" width="71.90625" style="69" customWidth="1"/>
    <col min="4355" max="4355" width="8.36328125" style="69" customWidth="1"/>
    <col min="4356" max="4357" width="11.08984375" style="69" customWidth="1"/>
    <col min="4358" max="4358" width="15.90625" style="69" customWidth="1"/>
    <col min="4359" max="4365" width="0" style="69" hidden="1" customWidth="1"/>
    <col min="4366" max="4366" width="17.54296875" style="69" customWidth="1"/>
    <col min="4367" max="4608" width="9.08984375" style="69"/>
    <col min="4609" max="4609" width="12.6328125" style="69" customWidth="1"/>
    <col min="4610" max="4610" width="71.90625" style="69" customWidth="1"/>
    <col min="4611" max="4611" width="8.36328125" style="69" customWidth="1"/>
    <col min="4612" max="4613" width="11.08984375" style="69" customWidth="1"/>
    <col min="4614" max="4614" width="15.90625" style="69" customWidth="1"/>
    <col min="4615" max="4621" width="0" style="69" hidden="1" customWidth="1"/>
    <col min="4622" max="4622" width="17.54296875" style="69" customWidth="1"/>
    <col min="4623" max="4864" width="9.08984375" style="69"/>
    <col min="4865" max="4865" width="12.6328125" style="69" customWidth="1"/>
    <col min="4866" max="4866" width="71.90625" style="69" customWidth="1"/>
    <col min="4867" max="4867" width="8.36328125" style="69" customWidth="1"/>
    <col min="4868" max="4869" width="11.08984375" style="69" customWidth="1"/>
    <col min="4870" max="4870" width="15.90625" style="69" customWidth="1"/>
    <col min="4871" max="4877" width="0" style="69" hidden="1" customWidth="1"/>
    <col min="4878" max="4878" width="17.54296875" style="69" customWidth="1"/>
    <col min="4879" max="5120" width="9.08984375" style="69"/>
    <col min="5121" max="5121" width="12.6328125" style="69" customWidth="1"/>
    <col min="5122" max="5122" width="71.90625" style="69" customWidth="1"/>
    <col min="5123" max="5123" width="8.36328125" style="69" customWidth="1"/>
    <col min="5124" max="5125" width="11.08984375" style="69" customWidth="1"/>
    <col min="5126" max="5126" width="15.90625" style="69" customWidth="1"/>
    <col min="5127" max="5133" width="0" style="69" hidden="1" customWidth="1"/>
    <col min="5134" max="5134" width="17.54296875" style="69" customWidth="1"/>
    <col min="5135" max="5376" width="9.08984375" style="69"/>
    <col min="5377" max="5377" width="12.6328125" style="69" customWidth="1"/>
    <col min="5378" max="5378" width="71.90625" style="69" customWidth="1"/>
    <col min="5379" max="5379" width="8.36328125" style="69" customWidth="1"/>
    <col min="5380" max="5381" width="11.08984375" style="69" customWidth="1"/>
    <col min="5382" max="5382" width="15.90625" style="69" customWidth="1"/>
    <col min="5383" max="5389" width="0" style="69" hidden="1" customWidth="1"/>
    <col min="5390" max="5390" width="17.54296875" style="69" customWidth="1"/>
    <col min="5391" max="5632" width="9.08984375" style="69"/>
    <col min="5633" max="5633" width="12.6328125" style="69" customWidth="1"/>
    <col min="5634" max="5634" width="71.90625" style="69" customWidth="1"/>
    <col min="5635" max="5635" width="8.36328125" style="69" customWidth="1"/>
    <col min="5636" max="5637" width="11.08984375" style="69" customWidth="1"/>
    <col min="5638" max="5638" width="15.90625" style="69" customWidth="1"/>
    <col min="5639" max="5645" width="0" style="69" hidden="1" customWidth="1"/>
    <col min="5646" max="5646" width="17.54296875" style="69" customWidth="1"/>
    <col min="5647" max="5888" width="9.08984375" style="69"/>
    <col min="5889" max="5889" width="12.6328125" style="69" customWidth="1"/>
    <col min="5890" max="5890" width="71.90625" style="69" customWidth="1"/>
    <col min="5891" max="5891" width="8.36328125" style="69" customWidth="1"/>
    <col min="5892" max="5893" width="11.08984375" style="69" customWidth="1"/>
    <col min="5894" max="5894" width="15.90625" style="69" customWidth="1"/>
    <col min="5895" max="5901" width="0" style="69" hidden="1" customWidth="1"/>
    <col min="5902" max="5902" width="17.54296875" style="69" customWidth="1"/>
    <col min="5903" max="6144" width="9.08984375" style="69"/>
    <col min="6145" max="6145" width="12.6328125" style="69" customWidth="1"/>
    <col min="6146" max="6146" width="71.90625" style="69" customWidth="1"/>
    <col min="6147" max="6147" width="8.36328125" style="69" customWidth="1"/>
    <col min="6148" max="6149" width="11.08984375" style="69" customWidth="1"/>
    <col min="6150" max="6150" width="15.90625" style="69" customWidth="1"/>
    <col min="6151" max="6157" width="0" style="69" hidden="1" customWidth="1"/>
    <col min="6158" max="6158" width="17.54296875" style="69" customWidth="1"/>
    <col min="6159" max="6400" width="9.08984375" style="69"/>
    <col min="6401" max="6401" width="12.6328125" style="69" customWidth="1"/>
    <col min="6402" max="6402" width="71.90625" style="69" customWidth="1"/>
    <col min="6403" max="6403" width="8.36328125" style="69" customWidth="1"/>
    <col min="6404" max="6405" width="11.08984375" style="69" customWidth="1"/>
    <col min="6406" max="6406" width="15.90625" style="69" customWidth="1"/>
    <col min="6407" max="6413" width="0" style="69" hidden="1" customWidth="1"/>
    <col min="6414" max="6414" width="17.54296875" style="69" customWidth="1"/>
    <col min="6415" max="6656" width="9.08984375" style="69"/>
    <col min="6657" max="6657" width="12.6328125" style="69" customWidth="1"/>
    <col min="6658" max="6658" width="71.90625" style="69" customWidth="1"/>
    <col min="6659" max="6659" width="8.36328125" style="69" customWidth="1"/>
    <col min="6660" max="6661" width="11.08984375" style="69" customWidth="1"/>
    <col min="6662" max="6662" width="15.90625" style="69" customWidth="1"/>
    <col min="6663" max="6669" width="0" style="69" hidden="1" customWidth="1"/>
    <col min="6670" max="6670" width="17.54296875" style="69" customWidth="1"/>
    <col min="6671" max="6912" width="9.08984375" style="69"/>
    <col min="6913" max="6913" width="12.6328125" style="69" customWidth="1"/>
    <col min="6914" max="6914" width="71.90625" style="69" customWidth="1"/>
    <col min="6915" max="6915" width="8.36328125" style="69" customWidth="1"/>
    <col min="6916" max="6917" width="11.08984375" style="69" customWidth="1"/>
    <col min="6918" max="6918" width="15.90625" style="69" customWidth="1"/>
    <col min="6919" max="6925" width="0" style="69" hidden="1" customWidth="1"/>
    <col min="6926" max="6926" width="17.54296875" style="69" customWidth="1"/>
    <col min="6927" max="7168" width="9.08984375" style="69"/>
    <col min="7169" max="7169" width="12.6328125" style="69" customWidth="1"/>
    <col min="7170" max="7170" width="71.90625" style="69" customWidth="1"/>
    <col min="7171" max="7171" width="8.36328125" style="69" customWidth="1"/>
    <col min="7172" max="7173" width="11.08984375" style="69" customWidth="1"/>
    <col min="7174" max="7174" width="15.90625" style="69" customWidth="1"/>
    <col min="7175" max="7181" width="0" style="69" hidden="1" customWidth="1"/>
    <col min="7182" max="7182" width="17.54296875" style="69" customWidth="1"/>
    <col min="7183" max="7424" width="9.08984375" style="69"/>
    <col min="7425" max="7425" width="12.6328125" style="69" customWidth="1"/>
    <col min="7426" max="7426" width="71.90625" style="69" customWidth="1"/>
    <col min="7427" max="7427" width="8.36328125" style="69" customWidth="1"/>
    <col min="7428" max="7429" width="11.08984375" style="69" customWidth="1"/>
    <col min="7430" max="7430" width="15.90625" style="69" customWidth="1"/>
    <col min="7431" max="7437" width="0" style="69" hidden="1" customWidth="1"/>
    <col min="7438" max="7438" width="17.54296875" style="69" customWidth="1"/>
    <col min="7439" max="7680" width="9.08984375" style="69"/>
    <col min="7681" max="7681" width="12.6328125" style="69" customWidth="1"/>
    <col min="7682" max="7682" width="71.90625" style="69" customWidth="1"/>
    <col min="7683" max="7683" width="8.36328125" style="69" customWidth="1"/>
    <col min="7684" max="7685" width="11.08984375" style="69" customWidth="1"/>
    <col min="7686" max="7686" width="15.90625" style="69" customWidth="1"/>
    <col min="7687" max="7693" width="0" style="69" hidden="1" customWidth="1"/>
    <col min="7694" max="7694" width="17.54296875" style="69" customWidth="1"/>
    <col min="7695" max="7936" width="9.08984375" style="69"/>
    <col min="7937" max="7937" width="12.6328125" style="69" customWidth="1"/>
    <col min="7938" max="7938" width="71.90625" style="69" customWidth="1"/>
    <col min="7939" max="7939" width="8.36328125" style="69" customWidth="1"/>
    <col min="7940" max="7941" width="11.08984375" style="69" customWidth="1"/>
    <col min="7942" max="7942" width="15.90625" style="69" customWidth="1"/>
    <col min="7943" max="7949" width="0" style="69" hidden="1" customWidth="1"/>
    <col min="7950" max="7950" width="17.54296875" style="69" customWidth="1"/>
    <col min="7951" max="8192" width="9.08984375" style="69"/>
    <col min="8193" max="8193" width="12.6328125" style="69" customWidth="1"/>
    <col min="8194" max="8194" width="71.90625" style="69" customWidth="1"/>
    <col min="8195" max="8195" width="8.36328125" style="69" customWidth="1"/>
    <col min="8196" max="8197" width="11.08984375" style="69" customWidth="1"/>
    <col min="8198" max="8198" width="15.90625" style="69" customWidth="1"/>
    <col min="8199" max="8205" width="0" style="69" hidden="1" customWidth="1"/>
    <col min="8206" max="8206" width="17.54296875" style="69" customWidth="1"/>
    <col min="8207" max="8448" width="9.08984375" style="69"/>
    <col min="8449" max="8449" width="12.6328125" style="69" customWidth="1"/>
    <col min="8450" max="8450" width="71.90625" style="69" customWidth="1"/>
    <col min="8451" max="8451" width="8.36328125" style="69" customWidth="1"/>
    <col min="8452" max="8453" width="11.08984375" style="69" customWidth="1"/>
    <col min="8454" max="8454" width="15.90625" style="69" customWidth="1"/>
    <col min="8455" max="8461" width="0" style="69" hidden="1" customWidth="1"/>
    <col min="8462" max="8462" width="17.54296875" style="69" customWidth="1"/>
    <col min="8463" max="8704" width="9.08984375" style="69"/>
    <col min="8705" max="8705" width="12.6328125" style="69" customWidth="1"/>
    <col min="8706" max="8706" width="71.90625" style="69" customWidth="1"/>
    <col min="8707" max="8707" width="8.36328125" style="69" customWidth="1"/>
    <col min="8708" max="8709" width="11.08984375" style="69" customWidth="1"/>
    <col min="8710" max="8710" width="15.90625" style="69" customWidth="1"/>
    <col min="8711" max="8717" width="0" style="69" hidden="1" customWidth="1"/>
    <col min="8718" max="8718" width="17.54296875" style="69" customWidth="1"/>
    <col min="8719" max="8960" width="9.08984375" style="69"/>
    <col min="8961" max="8961" width="12.6328125" style="69" customWidth="1"/>
    <col min="8962" max="8962" width="71.90625" style="69" customWidth="1"/>
    <col min="8963" max="8963" width="8.36328125" style="69" customWidth="1"/>
    <col min="8964" max="8965" width="11.08984375" style="69" customWidth="1"/>
    <col min="8966" max="8966" width="15.90625" style="69" customWidth="1"/>
    <col min="8967" max="8973" width="0" style="69" hidden="1" customWidth="1"/>
    <col min="8974" max="8974" width="17.54296875" style="69" customWidth="1"/>
    <col min="8975" max="9216" width="9.08984375" style="69"/>
    <col min="9217" max="9217" width="12.6328125" style="69" customWidth="1"/>
    <col min="9218" max="9218" width="71.90625" style="69" customWidth="1"/>
    <col min="9219" max="9219" width="8.36328125" style="69" customWidth="1"/>
    <col min="9220" max="9221" width="11.08984375" style="69" customWidth="1"/>
    <col min="9222" max="9222" width="15.90625" style="69" customWidth="1"/>
    <col min="9223" max="9229" width="0" style="69" hidden="1" customWidth="1"/>
    <col min="9230" max="9230" width="17.54296875" style="69" customWidth="1"/>
    <col min="9231" max="9472" width="9.08984375" style="69"/>
    <col min="9473" max="9473" width="12.6328125" style="69" customWidth="1"/>
    <col min="9474" max="9474" width="71.90625" style="69" customWidth="1"/>
    <col min="9475" max="9475" width="8.36328125" style="69" customWidth="1"/>
    <col min="9476" max="9477" width="11.08984375" style="69" customWidth="1"/>
    <col min="9478" max="9478" width="15.90625" style="69" customWidth="1"/>
    <col min="9479" max="9485" width="0" style="69" hidden="1" customWidth="1"/>
    <col min="9486" max="9486" width="17.54296875" style="69" customWidth="1"/>
    <col min="9487" max="9728" width="9.08984375" style="69"/>
    <col min="9729" max="9729" width="12.6328125" style="69" customWidth="1"/>
    <col min="9730" max="9730" width="71.90625" style="69" customWidth="1"/>
    <col min="9731" max="9731" width="8.36328125" style="69" customWidth="1"/>
    <col min="9732" max="9733" width="11.08984375" style="69" customWidth="1"/>
    <col min="9734" max="9734" width="15.90625" style="69" customWidth="1"/>
    <col min="9735" max="9741" width="0" style="69" hidden="1" customWidth="1"/>
    <col min="9742" max="9742" width="17.54296875" style="69" customWidth="1"/>
    <col min="9743" max="9984" width="9.08984375" style="69"/>
    <col min="9985" max="9985" width="12.6328125" style="69" customWidth="1"/>
    <col min="9986" max="9986" width="71.90625" style="69" customWidth="1"/>
    <col min="9987" max="9987" width="8.36328125" style="69" customWidth="1"/>
    <col min="9988" max="9989" width="11.08984375" style="69" customWidth="1"/>
    <col min="9990" max="9990" width="15.90625" style="69" customWidth="1"/>
    <col min="9991" max="9997" width="0" style="69" hidden="1" customWidth="1"/>
    <col min="9998" max="9998" width="17.54296875" style="69" customWidth="1"/>
    <col min="9999" max="10240" width="9.08984375" style="69"/>
    <col min="10241" max="10241" width="12.6328125" style="69" customWidth="1"/>
    <col min="10242" max="10242" width="71.90625" style="69" customWidth="1"/>
    <col min="10243" max="10243" width="8.36328125" style="69" customWidth="1"/>
    <col min="10244" max="10245" width="11.08984375" style="69" customWidth="1"/>
    <col min="10246" max="10246" width="15.90625" style="69" customWidth="1"/>
    <col min="10247" max="10253" width="0" style="69" hidden="1" customWidth="1"/>
    <col min="10254" max="10254" width="17.54296875" style="69" customWidth="1"/>
    <col min="10255" max="10496" width="9.08984375" style="69"/>
    <col min="10497" max="10497" width="12.6328125" style="69" customWidth="1"/>
    <col min="10498" max="10498" width="71.90625" style="69" customWidth="1"/>
    <col min="10499" max="10499" width="8.36328125" style="69" customWidth="1"/>
    <col min="10500" max="10501" width="11.08984375" style="69" customWidth="1"/>
    <col min="10502" max="10502" width="15.90625" style="69" customWidth="1"/>
    <col min="10503" max="10509" width="0" style="69" hidden="1" customWidth="1"/>
    <col min="10510" max="10510" width="17.54296875" style="69" customWidth="1"/>
    <col min="10511" max="10752" width="9.08984375" style="69"/>
    <col min="10753" max="10753" width="12.6328125" style="69" customWidth="1"/>
    <col min="10754" max="10754" width="71.90625" style="69" customWidth="1"/>
    <col min="10755" max="10755" width="8.36328125" style="69" customWidth="1"/>
    <col min="10756" max="10757" width="11.08984375" style="69" customWidth="1"/>
    <col min="10758" max="10758" width="15.90625" style="69" customWidth="1"/>
    <col min="10759" max="10765" width="0" style="69" hidden="1" customWidth="1"/>
    <col min="10766" max="10766" width="17.54296875" style="69" customWidth="1"/>
    <col min="10767" max="11008" width="9.08984375" style="69"/>
    <col min="11009" max="11009" width="12.6328125" style="69" customWidth="1"/>
    <col min="11010" max="11010" width="71.90625" style="69" customWidth="1"/>
    <col min="11011" max="11011" width="8.36328125" style="69" customWidth="1"/>
    <col min="11012" max="11013" width="11.08984375" style="69" customWidth="1"/>
    <col min="11014" max="11014" width="15.90625" style="69" customWidth="1"/>
    <col min="11015" max="11021" width="0" style="69" hidden="1" customWidth="1"/>
    <col min="11022" max="11022" width="17.54296875" style="69" customWidth="1"/>
    <col min="11023" max="11264" width="9.08984375" style="69"/>
    <col min="11265" max="11265" width="12.6328125" style="69" customWidth="1"/>
    <col min="11266" max="11266" width="71.90625" style="69" customWidth="1"/>
    <col min="11267" max="11267" width="8.36328125" style="69" customWidth="1"/>
    <col min="11268" max="11269" width="11.08984375" style="69" customWidth="1"/>
    <col min="11270" max="11270" width="15.90625" style="69" customWidth="1"/>
    <col min="11271" max="11277" width="0" style="69" hidden="1" customWidth="1"/>
    <col min="11278" max="11278" width="17.54296875" style="69" customWidth="1"/>
    <col min="11279" max="11520" width="9.08984375" style="69"/>
    <col min="11521" max="11521" width="12.6328125" style="69" customWidth="1"/>
    <col min="11522" max="11522" width="71.90625" style="69" customWidth="1"/>
    <col min="11523" max="11523" width="8.36328125" style="69" customWidth="1"/>
    <col min="11524" max="11525" width="11.08984375" style="69" customWidth="1"/>
    <col min="11526" max="11526" width="15.90625" style="69" customWidth="1"/>
    <col min="11527" max="11533" width="0" style="69" hidden="1" customWidth="1"/>
    <col min="11534" max="11534" width="17.54296875" style="69" customWidth="1"/>
    <col min="11535" max="11776" width="9.08984375" style="69"/>
    <col min="11777" max="11777" width="12.6328125" style="69" customWidth="1"/>
    <col min="11778" max="11778" width="71.90625" style="69" customWidth="1"/>
    <col min="11779" max="11779" width="8.36328125" style="69" customWidth="1"/>
    <col min="11780" max="11781" width="11.08984375" style="69" customWidth="1"/>
    <col min="11782" max="11782" width="15.90625" style="69" customWidth="1"/>
    <col min="11783" max="11789" width="0" style="69" hidden="1" customWidth="1"/>
    <col min="11790" max="11790" width="17.54296875" style="69" customWidth="1"/>
    <col min="11791" max="12032" width="9.08984375" style="69"/>
    <col min="12033" max="12033" width="12.6328125" style="69" customWidth="1"/>
    <col min="12034" max="12034" width="71.90625" style="69" customWidth="1"/>
    <col min="12035" max="12035" width="8.36328125" style="69" customWidth="1"/>
    <col min="12036" max="12037" width="11.08984375" style="69" customWidth="1"/>
    <col min="12038" max="12038" width="15.90625" style="69" customWidth="1"/>
    <col min="12039" max="12045" width="0" style="69" hidden="1" customWidth="1"/>
    <col min="12046" max="12046" width="17.54296875" style="69" customWidth="1"/>
    <col min="12047" max="12288" width="9.08984375" style="69"/>
    <col min="12289" max="12289" width="12.6328125" style="69" customWidth="1"/>
    <col min="12290" max="12290" width="71.90625" style="69" customWidth="1"/>
    <col min="12291" max="12291" width="8.36328125" style="69" customWidth="1"/>
    <col min="12292" max="12293" width="11.08984375" style="69" customWidth="1"/>
    <col min="12294" max="12294" width="15.90625" style="69" customWidth="1"/>
    <col min="12295" max="12301" width="0" style="69" hidden="1" customWidth="1"/>
    <col min="12302" max="12302" width="17.54296875" style="69" customWidth="1"/>
    <col min="12303" max="12544" width="9.08984375" style="69"/>
    <col min="12545" max="12545" width="12.6328125" style="69" customWidth="1"/>
    <col min="12546" max="12546" width="71.90625" style="69" customWidth="1"/>
    <col min="12547" max="12547" width="8.36328125" style="69" customWidth="1"/>
    <col min="12548" max="12549" width="11.08984375" style="69" customWidth="1"/>
    <col min="12550" max="12550" width="15.90625" style="69" customWidth="1"/>
    <col min="12551" max="12557" width="0" style="69" hidden="1" customWidth="1"/>
    <col min="12558" max="12558" width="17.54296875" style="69" customWidth="1"/>
    <col min="12559" max="12800" width="9.08984375" style="69"/>
    <col min="12801" max="12801" width="12.6328125" style="69" customWidth="1"/>
    <col min="12802" max="12802" width="71.90625" style="69" customWidth="1"/>
    <col min="12803" max="12803" width="8.36328125" style="69" customWidth="1"/>
    <col min="12804" max="12805" width="11.08984375" style="69" customWidth="1"/>
    <col min="12806" max="12806" width="15.90625" style="69" customWidth="1"/>
    <col min="12807" max="12813" width="0" style="69" hidden="1" customWidth="1"/>
    <col min="12814" max="12814" width="17.54296875" style="69" customWidth="1"/>
    <col min="12815" max="13056" width="9.08984375" style="69"/>
    <col min="13057" max="13057" width="12.6328125" style="69" customWidth="1"/>
    <col min="13058" max="13058" width="71.90625" style="69" customWidth="1"/>
    <col min="13059" max="13059" width="8.36328125" style="69" customWidth="1"/>
    <col min="13060" max="13061" width="11.08984375" style="69" customWidth="1"/>
    <col min="13062" max="13062" width="15.90625" style="69" customWidth="1"/>
    <col min="13063" max="13069" width="0" style="69" hidden="1" customWidth="1"/>
    <col min="13070" max="13070" width="17.54296875" style="69" customWidth="1"/>
    <col min="13071" max="13312" width="9.08984375" style="69"/>
    <col min="13313" max="13313" width="12.6328125" style="69" customWidth="1"/>
    <col min="13314" max="13314" width="71.90625" style="69" customWidth="1"/>
    <col min="13315" max="13315" width="8.36328125" style="69" customWidth="1"/>
    <col min="13316" max="13317" width="11.08984375" style="69" customWidth="1"/>
    <col min="13318" max="13318" width="15.90625" style="69" customWidth="1"/>
    <col min="13319" max="13325" width="0" style="69" hidden="1" customWidth="1"/>
    <col min="13326" max="13326" width="17.54296875" style="69" customWidth="1"/>
    <col min="13327" max="13568" width="9.08984375" style="69"/>
    <col min="13569" max="13569" width="12.6328125" style="69" customWidth="1"/>
    <col min="13570" max="13570" width="71.90625" style="69" customWidth="1"/>
    <col min="13571" max="13571" width="8.36328125" style="69" customWidth="1"/>
    <col min="13572" max="13573" width="11.08984375" style="69" customWidth="1"/>
    <col min="13574" max="13574" width="15.90625" style="69" customWidth="1"/>
    <col min="13575" max="13581" width="0" style="69" hidden="1" customWidth="1"/>
    <col min="13582" max="13582" width="17.54296875" style="69" customWidth="1"/>
    <col min="13583" max="13824" width="9.08984375" style="69"/>
    <col min="13825" max="13825" width="12.6328125" style="69" customWidth="1"/>
    <col min="13826" max="13826" width="71.90625" style="69" customWidth="1"/>
    <col min="13827" max="13827" width="8.36328125" style="69" customWidth="1"/>
    <col min="13828" max="13829" width="11.08984375" style="69" customWidth="1"/>
    <col min="13830" max="13830" width="15.90625" style="69" customWidth="1"/>
    <col min="13831" max="13837" width="0" style="69" hidden="1" customWidth="1"/>
    <col min="13838" max="13838" width="17.54296875" style="69" customWidth="1"/>
    <col min="13839" max="14080" width="9.08984375" style="69"/>
    <col min="14081" max="14081" width="12.6328125" style="69" customWidth="1"/>
    <col min="14082" max="14082" width="71.90625" style="69" customWidth="1"/>
    <col min="14083" max="14083" width="8.36328125" style="69" customWidth="1"/>
    <col min="14084" max="14085" width="11.08984375" style="69" customWidth="1"/>
    <col min="14086" max="14086" width="15.90625" style="69" customWidth="1"/>
    <col min="14087" max="14093" width="0" style="69" hidden="1" customWidth="1"/>
    <col min="14094" max="14094" width="17.54296875" style="69" customWidth="1"/>
    <col min="14095" max="14336" width="9.08984375" style="69"/>
    <col min="14337" max="14337" width="12.6328125" style="69" customWidth="1"/>
    <col min="14338" max="14338" width="71.90625" style="69" customWidth="1"/>
    <col min="14339" max="14339" width="8.36328125" style="69" customWidth="1"/>
    <col min="14340" max="14341" width="11.08984375" style="69" customWidth="1"/>
    <col min="14342" max="14342" width="15.90625" style="69" customWidth="1"/>
    <col min="14343" max="14349" width="0" style="69" hidden="1" customWidth="1"/>
    <col min="14350" max="14350" width="17.54296875" style="69" customWidth="1"/>
    <col min="14351" max="14592" width="9.08984375" style="69"/>
    <col min="14593" max="14593" width="12.6328125" style="69" customWidth="1"/>
    <col min="14594" max="14594" width="71.90625" style="69" customWidth="1"/>
    <col min="14595" max="14595" width="8.36328125" style="69" customWidth="1"/>
    <col min="14596" max="14597" width="11.08984375" style="69" customWidth="1"/>
    <col min="14598" max="14598" width="15.90625" style="69" customWidth="1"/>
    <col min="14599" max="14605" width="0" style="69" hidden="1" customWidth="1"/>
    <col min="14606" max="14606" width="17.54296875" style="69" customWidth="1"/>
    <col min="14607" max="14848" width="9.08984375" style="69"/>
    <col min="14849" max="14849" width="12.6328125" style="69" customWidth="1"/>
    <col min="14850" max="14850" width="71.90625" style="69" customWidth="1"/>
    <col min="14851" max="14851" width="8.36328125" style="69" customWidth="1"/>
    <col min="14852" max="14853" width="11.08984375" style="69" customWidth="1"/>
    <col min="14854" max="14854" width="15.90625" style="69" customWidth="1"/>
    <col min="14855" max="14861" width="0" style="69" hidden="1" customWidth="1"/>
    <col min="14862" max="14862" width="17.54296875" style="69" customWidth="1"/>
    <col min="14863" max="15104" width="9.08984375" style="69"/>
    <col min="15105" max="15105" width="12.6328125" style="69" customWidth="1"/>
    <col min="15106" max="15106" width="71.90625" style="69" customWidth="1"/>
    <col min="15107" max="15107" width="8.36328125" style="69" customWidth="1"/>
    <col min="15108" max="15109" width="11.08984375" style="69" customWidth="1"/>
    <col min="15110" max="15110" width="15.90625" style="69" customWidth="1"/>
    <col min="15111" max="15117" width="0" style="69" hidden="1" customWidth="1"/>
    <col min="15118" max="15118" width="17.54296875" style="69" customWidth="1"/>
    <col min="15119" max="15360" width="9.08984375" style="69"/>
    <col min="15361" max="15361" width="12.6328125" style="69" customWidth="1"/>
    <col min="15362" max="15362" width="71.90625" style="69" customWidth="1"/>
    <col min="15363" max="15363" width="8.36328125" style="69" customWidth="1"/>
    <col min="15364" max="15365" width="11.08984375" style="69" customWidth="1"/>
    <col min="15366" max="15366" width="15.90625" style="69" customWidth="1"/>
    <col min="15367" max="15373" width="0" style="69" hidden="1" customWidth="1"/>
    <col min="15374" max="15374" width="17.54296875" style="69" customWidth="1"/>
    <col min="15375" max="15616" width="9.08984375" style="69"/>
    <col min="15617" max="15617" width="12.6328125" style="69" customWidth="1"/>
    <col min="15618" max="15618" width="71.90625" style="69" customWidth="1"/>
    <col min="15619" max="15619" width="8.36328125" style="69" customWidth="1"/>
    <col min="15620" max="15621" width="11.08984375" style="69" customWidth="1"/>
    <col min="15622" max="15622" width="15.90625" style="69" customWidth="1"/>
    <col min="15623" max="15629" width="0" style="69" hidden="1" customWidth="1"/>
    <col min="15630" max="15630" width="17.54296875" style="69" customWidth="1"/>
    <col min="15631" max="15872" width="9.08984375" style="69"/>
    <col min="15873" max="15873" width="12.6328125" style="69" customWidth="1"/>
    <col min="15874" max="15874" width="71.90625" style="69" customWidth="1"/>
    <col min="15875" max="15875" width="8.36328125" style="69" customWidth="1"/>
    <col min="15876" max="15877" width="11.08984375" style="69" customWidth="1"/>
    <col min="15878" max="15878" width="15.90625" style="69" customWidth="1"/>
    <col min="15879" max="15885" width="0" style="69" hidden="1" customWidth="1"/>
    <col min="15886" max="15886" width="17.54296875" style="69" customWidth="1"/>
    <col min="15887" max="16128" width="9.08984375" style="69"/>
    <col min="16129" max="16129" width="12.6328125" style="69" customWidth="1"/>
    <col min="16130" max="16130" width="71.90625" style="69" customWidth="1"/>
    <col min="16131" max="16131" width="8.36328125" style="69" customWidth="1"/>
    <col min="16132" max="16133" width="11.08984375" style="69" customWidth="1"/>
    <col min="16134" max="16134" width="15.90625" style="69" customWidth="1"/>
    <col min="16135" max="16141" width="0" style="69" hidden="1" customWidth="1"/>
    <col min="16142" max="16142" width="17.54296875" style="69" customWidth="1"/>
    <col min="16143" max="16384" width="9.08984375" style="69"/>
  </cols>
  <sheetData>
    <row r="1" spans="1:18" s="6" customFormat="1" ht="34.5" customHeight="1">
      <c r="A1" s="1"/>
      <c r="B1" s="87" t="s">
        <v>64</v>
      </c>
      <c r="C1" s="88"/>
      <c r="D1" s="88"/>
      <c r="E1" s="88"/>
      <c r="F1" s="88"/>
      <c r="G1" s="2"/>
      <c r="H1" s="2"/>
      <c r="I1" s="2"/>
      <c r="J1" s="2"/>
      <c r="K1" s="3"/>
      <c r="L1" s="4"/>
      <c r="M1" s="4"/>
      <c r="N1" s="5"/>
    </row>
    <row r="2" spans="1:18" s="6" customFormat="1" ht="24.75" customHeight="1">
      <c r="A2" s="1"/>
      <c r="B2" s="87" t="s">
        <v>104</v>
      </c>
      <c r="C2" s="88"/>
      <c r="D2" s="88"/>
      <c r="E2" s="88"/>
      <c r="F2" s="88"/>
      <c r="G2" s="2"/>
      <c r="H2" s="2"/>
      <c r="I2" s="2"/>
      <c r="J2" s="2"/>
      <c r="K2" s="3"/>
      <c r="L2" s="4"/>
      <c r="M2" s="4"/>
      <c r="N2" s="5"/>
    </row>
    <row r="3" spans="1:18" s="9" customFormat="1" ht="28.5" customHeight="1">
      <c r="A3" s="7"/>
      <c r="B3" s="89" t="s">
        <v>102</v>
      </c>
      <c r="C3" s="90"/>
      <c r="D3" s="90"/>
      <c r="E3" s="90"/>
      <c r="F3" s="90"/>
      <c r="G3" s="8"/>
      <c r="H3" s="8"/>
      <c r="I3" s="8"/>
      <c r="J3" s="8"/>
      <c r="K3" s="3"/>
      <c r="L3" s="4"/>
      <c r="M3" s="4"/>
      <c r="N3" s="5"/>
    </row>
    <row r="4" spans="1:18" s="9" customFormat="1" ht="30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  <c r="F4" s="11" t="s">
        <v>5</v>
      </c>
      <c r="G4" s="13" t="s">
        <v>6</v>
      </c>
      <c r="H4" s="14" t="s">
        <v>7</v>
      </c>
      <c r="I4" s="14" t="s">
        <v>8</v>
      </c>
      <c r="J4" s="14" t="s">
        <v>9</v>
      </c>
      <c r="K4" s="15" t="s">
        <v>10</v>
      </c>
      <c r="L4" s="16" t="s">
        <v>11</v>
      </c>
      <c r="M4" s="17" t="s">
        <v>12</v>
      </c>
      <c r="N4" s="5"/>
      <c r="O4" s="91" t="s">
        <v>13</v>
      </c>
      <c r="P4" s="91"/>
      <c r="Q4" s="91" t="s">
        <v>14</v>
      </c>
      <c r="R4" s="91"/>
    </row>
    <row r="5" spans="1:18" s="9" customFormat="1" ht="15">
      <c r="A5" s="18"/>
      <c r="B5" s="19"/>
      <c r="C5" s="20"/>
      <c r="D5" s="21"/>
      <c r="E5" s="22"/>
      <c r="F5" s="23"/>
      <c r="G5" s="24"/>
      <c r="H5" s="24"/>
      <c r="I5" s="24"/>
      <c r="J5" s="24"/>
      <c r="K5" s="3"/>
      <c r="L5" s="4"/>
      <c r="M5" s="25"/>
      <c r="N5" s="5"/>
    </row>
    <row r="6" spans="1:18" s="32" customFormat="1" ht="15">
      <c r="A6" s="26"/>
      <c r="B6" s="75" t="s">
        <v>93</v>
      </c>
      <c r="C6" s="27"/>
      <c r="D6" s="28"/>
      <c r="E6" s="29"/>
      <c r="F6" s="29"/>
      <c r="G6" s="30"/>
      <c r="H6" s="31"/>
      <c r="I6" s="30"/>
      <c r="J6" s="31"/>
      <c r="M6" s="33"/>
      <c r="N6" s="34"/>
    </row>
    <row r="7" spans="1:18" s="32" customFormat="1" ht="15">
      <c r="A7" s="26"/>
      <c r="B7" s="76" t="s">
        <v>85</v>
      </c>
      <c r="C7" s="27" t="s">
        <v>16</v>
      </c>
      <c r="D7" s="28">
        <v>250</v>
      </c>
      <c r="E7" s="29"/>
      <c r="F7" s="82">
        <f t="shared" ref="F7:F54" si="0">(E7*D7)</f>
        <v>0</v>
      </c>
      <c r="G7" s="30"/>
      <c r="H7" s="31"/>
      <c r="I7" s="30"/>
      <c r="J7" s="31"/>
      <c r="M7" s="33"/>
      <c r="N7" s="34"/>
    </row>
    <row r="8" spans="1:18" s="32" customFormat="1" ht="15">
      <c r="A8" s="26"/>
      <c r="B8" s="76" t="s">
        <v>89</v>
      </c>
      <c r="C8" s="27" t="s">
        <v>16</v>
      </c>
      <c r="D8" s="28">
        <v>250</v>
      </c>
      <c r="E8" s="29"/>
      <c r="F8" s="82">
        <f t="shared" ref="F8:F10" si="1">(E8*D8)</f>
        <v>0</v>
      </c>
      <c r="G8" s="30"/>
      <c r="H8" s="31"/>
      <c r="I8" s="30"/>
      <c r="J8" s="31"/>
      <c r="M8" s="33"/>
      <c r="N8" s="34"/>
    </row>
    <row r="9" spans="1:18" s="32" customFormat="1" ht="15">
      <c r="A9" s="26"/>
      <c r="B9" s="76" t="s">
        <v>90</v>
      </c>
      <c r="C9" s="27" t="s">
        <v>91</v>
      </c>
      <c r="D9" s="28">
        <v>11</v>
      </c>
      <c r="E9" s="29"/>
      <c r="F9" s="82">
        <f t="shared" si="1"/>
        <v>0</v>
      </c>
      <c r="G9" s="30"/>
      <c r="H9" s="31"/>
      <c r="I9" s="30"/>
      <c r="J9" s="31"/>
      <c r="M9" s="33"/>
      <c r="N9" s="34"/>
    </row>
    <row r="10" spans="1:18" s="32" customFormat="1" ht="15">
      <c r="A10" s="26"/>
      <c r="B10" s="76" t="s">
        <v>32</v>
      </c>
      <c r="C10" s="27" t="s">
        <v>17</v>
      </c>
      <c r="D10" s="28">
        <v>1</v>
      </c>
      <c r="E10" s="29"/>
      <c r="F10" s="82">
        <f t="shared" si="1"/>
        <v>0</v>
      </c>
      <c r="G10" s="30"/>
      <c r="H10" s="31"/>
      <c r="I10" s="30"/>
      <c r="J10" s="31"/>
      <c r="M10" s="33"/>
      <c r="N10" s="34"/>
    </row>
    <row r="11" spans="1:18" s="32" customFormat="1" ht="15">
      <c r="A11" s="26"/>
      <c r="B11" s="76" t="s">
        <v>86</v>
      </c>
      <c r="C11" s="27" t="s">
        <v>17</v>
      </c>
      <c r="D11" s="28">
        <v>1</v>
      </c>
      <c r="E11" s="29"/>
      <c r="F11" s="82">
        <f t="shared" ref="F11:F13" si="2">(E11*D11)</f>
        <v>0</v>
      </c>
      <c r="G11" s="30"/>
      <c r="H11" s="31"/>
      <c r="I11" s="30"/>
      <c r="J11" s="31"/>
      <c r="M11" s="33"/>
      <c r="N11" s="34"/>
    </row>
    <row r="12" spans="1:18" s="32" customFormat="1" ht="15">
      <c r="A12" s="26"/>
      <c r="B12" s="76" t="s">
        <v>82</v>
      </c>
      <c r="C12" s="27" t="s">
        <v>43</v>
      </c>
      <c r="D12" s="28">
        <v>150</v>
      </c>
      <c r="E12" s="29"/>
      <c r="F12" s="82">
        <f t="shared" si="2"/>
        <v>0</v>
      </c>
      <c r="G12" s="30"/>
      <c r="H12" s="31"/>
      <c r="I12" s="30"/>
      <c r="J12" s="31"/>
      <c r="M12" s="33"/>
      <c r="N12" s="34"/>
    </row>
    <row r="13" spans="1:18" s="32" customFormat="1" ht="15">
      <c r="A13" s="26"/>
      <c r="B13" s="76" t="s">
        <v>96</v>
      </c>
      <c r="C13" s="27" t="s">
        <v>43</v>
      </c>
      <c r="D13" s="28">
        <v>120</v>
      </c>
      <c r="E13" s="29"/>
      <c r="F13" s="82">
        <f t="shared" si="2"/>
        <v>0</v>
      </c>
      <c r="G13" s="30"/>
      <c r="H13" s="31"/>
      <c r="I13" s="30"/>
      <c r="J13" s="31"/>
      <c r="M13" s="33"/>
      <c r="N13" s="34"/>
    </row>
    <row r="14" spans="1:18" s="32" customFormat="1" ht="15">
      <c r="A14" s="26"/>
      <c r="B14" s="76" t="s">
        <v>94</v>
      </c>
      <c r="C14" s="27" t="s">
        <v>16</v>
      </c>
      <c r="D14" s="28">
        <v>3600</v>
      </c>
      <c r="E14" s="29"/>
      <c r="F14" s="82">
        <f t="shared" si="0"/>
        <v>0</v>
      </c>
      <c r="G14" s="30"/>
      <c r="H14" s="31"/>
      <c r="I14" s="30"/>
      <c r="J14" s="31"/>
      <c r="M14" s="33"/>
      <c r="N14" s="34"/>
    </row>
    <row r="15" spans="1:18" s="32" customFormat="1" ht="15">
      <c r="A15" s="26"/>
      <c r="B15" s="76" t="s">
        <v>27</v>
      </c>
      <c r="C15" s="27" t="s">
        <v>16</v>
      </c>
      <c r="D15" s="28">
        <v>240</v>
      </c>
      <c r="E15" s="29"/>
      <c r="F15" s="82">
        <f t="shared" si="0"/>
        <v>0</v>
      </c>
      <c r="G15" s="30"/>
      <c r="H15" s="31"/>
      <c r="I15" s="30"/>
      <c r="J15" s="31"/>
      <c r="M15" s="33"/>
      <c r="N15" s="34"/>
    </row>
    <row r="16" spans="1:18" s="32" customFormat="1" ht="15">
      <c r="A16" s="26"/>
      <c r="B16" s="76" t="s">
        <v>98</v>
      </c>
      <c r="C16" s="27" t="s">
        <v>16</v>
      </c>
      <c r="D16" s="28">
        <v>855</v>
      </c>
      <c r="E16" s="29"/>
      <c r="F16" s="82">
        <f t="shared" si="0"/>
        <v>0</v>
      </c>
      <c r="G16" s="30"/>
      <c r="H16" s="31"/>
      <c r="I16" s="30"/>
      <c r="J16" s="31"/>
      <c r="M16" s="33"/>
      <c r="N16" s="34"/>
    </row>
    <row r="17" spans="1:21" s="32" customFormat="1" ht="15">
      <c r="A17" s="26"/>
      <c r="B17" s="76" t="s">
        <v>99</v>
      </c>
      <c r="C17" s="27" t="s">
        <v>16</v>
      </c>
      <c r="D17" s="28">
        <v>720</v>
      </c>
      <c r="E17" s="29"/>
      <c r="F17" s="82">
        <f t="shared" si="0"/>
        <v>0</v>
      </c>
      <c r="G17" s="30"/>
      <c r="H17" s="31"/>
      <c r="I17" s="30"/>
      <c r="J17" s="31"/>
      <c r="M17" s="33"/>
      <c r="N17" s="34"/>
    </row>
    <row r="18" spans="1:21" s="32" customFormat="1" ht="15">
      <c r="A18" s="26"/>
      <c r="B18" s="76" t="s">
        <v>33</v>
      </c>
      <c r="C18" s="27" t="s">
        <v>16</v>
      </c>
      <c r="D18" s="28">
        <v>130</v>
      </c>
      <c r="E18" s="29"/>
      <c r="F18" s="82">
        <f t="shared" ref="F18:F20" si="3">(E18*D18)</f>
        <v>0</v>
      </c>
      <c r="G18" s="30"/>
      <c r="H18" s="31"/>
      <c r="I18" s="30"/>
      <c r="J18" s="31"/>
      <c r="M18" s="33"/>
      <c r="N18" s="34"/>
    </row>
    <row r="19" spans="1:21" s="32" customFormat="1" ht="15">
      <c r="A19" s="26"/>
      <c r="B19" s="76" t="s">
        <v>79</v>
      </c>
      <c r="C19" s="27" t="s">
        <v>78</v>
      </c>
      <c r="D19" s="28">
        <v>430</v>
      </c>
      <c r="E19" s="29"/>
      <c r="F19" s="82">
        <f t="shared" si="3"/>
        <v>0</v>
      </c>
      <c r="G19" s="30"/>
      <c r="H19" s="31"/>
      <c r="I19" s="30"/>
      <c r="J19" s="31"/>
      <c r="M19" s="33"/>
      <c r="N19" s="34"/>
    </row>
    <row r="20" spans="1:21" s="32" customFormat="1" ht="15">
      <c r="A20" s="26"/>
      <c r="B20" s="76" t="s">
        <v>80</v>
      </c>
      <c r="C20" s="27" t="s">
        <v>78</v>
      </c>
      <c r="D20" s="28">
        <v>70</v>
      </c>
      <c r="E20" s="29"/>
      <c r="F20" s="82">
        <f t="shared" si="3"/>
        <v>0</v>
      </c>
      <c r="G20" s="30"/>
      <c r="H20" s="31"/>
      <c r="I20" s="30"/>
      <c r="J20" s="31"/>
      <c r="M20" s="33"/>
      <c r="N20" s="34"/>
    </row>
    <row r="21" spans="1:21" s="32" customFormat="1" ht="15">
      <c r="A21" s="26"/>
      <c r="B21" s="76" t="s">
        <v>34</v>
      </c>
      <c r="C21" s="27" t="s">
        <v>17</v>
      </c>
      <c r="D21" s="28">
        <v>20</v>
      </c>
      <c r="E21" s="29"/>
      <c r="F21" s="82">
        <f t="shared" si="0"/>
        <v>0</v>
      </c>
      <c r="G21" s="30"/>
      <c r="H21" s="31"/>
      <c r="I21" s="30"/>
      <c r="J21" s="31"/>
      <c r="M21" s="33"/>
      <c r="N21" s="34"/>
    </row>
    <row r="22" spans="1:21" s="32" customFormat="1" ht="15">
      <c r="A22" s="26"/>
      <c r="B22" s="76" t="s">
        <v>35</v>
      </c>
      <c r="C22" s="27" t="s">
        <v>17</v>
      </c>
      <c r="D22" s="28">
        <v>12</v>
      </c>
      <c r="E22" s="29"/>
      <c r="F22" s="82">
        <f t="shared" si="0"/>
        <v>0</v>
      </c>
      <c r="G22" s="30"/>
      <c r="H22" s="31"/>
      <c r="I22" s="30"/>
      <c r="J22" s="31"/>
      <c r="M22" s="33"/>
      <c r="N22" s="34"/>
    </row>
    <row r="23" spans="1:21" s="32" customFormat="1" ht="15">
      <c r="A23" s="26"/>
      <c r="B23" s="76" t="s">
        <v>36</v>
      </c>
      <c r="C23" s="27" t="s">
        <v>17</v>
      </c>
      <c r="D23" s="28">
        <v>2</v>
      </c>
      <c r="E23" s="29"/>
      <c r="F23" s="82">
        <f t="shared" si="0"/>
        <v>0</v>
      </c>
      <c r="G23" s="30"/>
      <c r="H23" s="31"/>
      <c r="I23" s="30"/>
      <c r="J23" s="31"/>
      <c r="M23" s="33"/>
      <c r="N23" s="34"/>
    </row>
    <row r="24" spans="1:21" s="32" customFormat="1" ht="15">
      <c r="A24" s="26"/>
      <c r="B24" s="76" t="s">
        <v>28</v>
      </c>
      <c r="C24" s="27" t="s">
        <v>17</v>
      </c>
      <c r="D24" s="28">
        <v>4</v>
      </c>
      <c r="E24" s="29"/>
      <c r="F24" s="82">
        <f t="shared" si="0"/>
        <v>0</v>
      </c>
      <c r="G24" s="30"/>
      <c r="H24" s="31"/>
      <c r="I24" s="30"/>
      <c r="J24" s="31"/>
      <c r="M24" s="33"/>
      <c r="N24" s="34"/>
    </row>
    <row r="25" spans="1:21" s="32" customFormat="1" ht="15">
      <c r="A25" s="26"/>
      <c r="B25" s="76" t="s">
        <v>65</v>
      </c>
      <c r="C25" s="27" t="s">
        <v>17</v>
      </c>
      <c r="D25" s="28">
        <v>3</v>
      </c>
      <c r="E25" s="29"/>
      <c r="F25" s="82">
        <f t="shared" si="0"/>
        <v>0</v>
      </c>
      <c r="G25" s="30"/>
      <c r="H25" s="31"/>
      <c r="I25" s="30"/>
      <c r="J25" s="31"/>
      <c r="M25" s="33"/>
      <c r="N25" s="34"/>
      <c r="U25" s="32" t="s">
        <v>92</v>
      </c>
    </row>
    <row r="26" spans="1:21" s="32" customFormat="1" ht="15">
      <c r="A26" s="26"/>
      <c r="B26" s="76" t="s">
        <v>29</v>
      </c>
      <c r="C26" s="27" t="s">
        <v>17</v>
      </c>
      <c r="D26" s="28">
        <v>1</v>
      </c>
      <c r="E26" s="29"/>
      <c r="F26" s="82">
        <f t="shared" si="0"/>
        <v>0</v>
      </c>
      <c r="G26" s="30"/>
      <c r="H26" s="31"/>
      <c r="I26" s="30"/>
      <c r="J26" s="31"/>
      <c r="M26" s="33"/>
      <c r="N26" s="34"/>
    </row>
    <row r="27" spans="1:21" s="32" customFormat="1" ht="15">
      <c r="A27" s="26"/>
      <c r="B27" s="76" t="s">
        <v>37</v>
      </c>
      <c r="C27" s="27" t="s">
        <v>17</v>
      </c>
      <c r="D27" s="28">
        <v>3</v>
      </c>
      <c r="E27" s="29"/>
      <c r="F27" s="82">
        <f t="shared" si="0"/>
        <v>0</v>
      </c>
      <c r="G27" s="30"/>
      <c r="H27" s="31"/>
      <c r="I27" s="30"/>
      <c r="J27" s="31"/>
      <c r="M27" s="33"/>
      <c r="N27" s="34"/>
    </row>
    <row r="28" spans="1:21" s="32" customFormat="1" ht="15">
      <c r="A28" s="26"/>
      <c r="B28" s="76" t="s">
        <v>38</v>
      </c>
      <c r="C28" s="27" t="s">
        <v>16</v>
      </c>
      <c r="D28" s="28">
        <v>240</v>
      </c>
      <c r="E28" s="29"/>
      <c r="F28" s="82">
        <f t="shared" si="0"/>
        <v>0</v>
      </c>
      <c r="G28" s="30"/>
      <c r="H28" s="31"/>
      <c r="I28" s="30"/>
      <c r="J28" s="31"/>
      <c r="M28" s="33"/>
      <c r="N28" s="34"/>
    </row>
    <row r="29" spans="1:21" s="32" customFormat="1" ht="15">
      <c r="A29" s="26"/>
      <c r="B29" s="76" t="s">
        <v>39</v>
      </c>
      <c r="C29" s="27" t="s">
        <v>15</v>
      </c>
      <c r="D29" s="28">
        <v>1</v>
      </c>
      <c r="E29" s="29"/>
      <c r="F29" s="82">
        <f t="shared" ref="F29:F38" si="4">(E29*D29)</f>
        <v>0</v>
      </c>
      <c r="G29" s="30"/>
      <c r="H29" s="31"/>
      <c r="I29" s="30"/>
      <c r="J29" s="31"/>
      <c r="M29" s="33"/>
      <c r="N29" s="34"/>
    </row>
    <row r="30" spans="1:21" s="32" customFormat="1" ht="15">
      <c r="A30" s="26"/>
      <c r="B30" s="76" t="s">
        <v>100</v>
      </c>
      <c r="C30" s="27" t="s">
        <v>17</v>
      </c>
      <c r="D30" s="28">
        <v>12</v>
      </c>
      <c r="E30" s="29"/>
      <c r="F30" s="82">
        <f t="shared" si="4"/>
        <v>0</v>
      </c>
      <c r="G30" s="30"/>
      <c r="H30" s="31"/>
      <c r="I30" s="30"/>
      <c r="J30" s="31"/>
      <c r="M30" s="33"/>
      <c r="N30" s="34"/>
    </row>
    <row r="31" spans="1:21" s="32" customFormat="1" ht="15">
      <c r="A31" s="26"/>
      <c r="B31" s="76" t="s">
        <v>93</v>
      </c>
      <c r="C31" s="27" t="s">
        <v>17</v>
      </c>
      <c r="D31" s="28">
        <v>12</v>
      </c>
      <c r="E31" s="29"/>
      <c r="F31" s="82">
        <f t="shared" si="4"/>
        <v>0</v>
      </c>
      <c r="G31" s="30"/>
      <c r="H31" s="31"/>
      <c r="I31" s="30"/>
      <c r="J31" s="31"/>
      <c r="M31" s="33"/>
      <c r="N31" s="34"/>
    </row>
    <row r="32" spans="1:21" s="32" customFormat="1" ht="15">
      <c r="A32" s="26"/>
      <c r="B32" s="76" t="s">
        <v>83</v>
      </c>
      <c r="C32" s="27" t="s">
        <v>17</v>
      </c>
      <c r="D32" s="28">
        <v>12</v>
      </c>
      <c r="E32" s="29"/>
      <c r="F32" s="82">
        <f t="shared" si="4"/>
        <v>0</v>
      </c>
      <c r="G32" s="30"/>
      <c r="H32" s="31"/>
      <c r="I32" s="30"/>
      <c r="J32" s="31"/>
      <c r="M32" s="33"/>
      <c r="N32" s="34"/>
    </row>
    <row r="33" spans="1:14" s="32" customFormat="1" ht="15">
      <c r="A33" s="26"/>
      <c r="B33" s="76" t="s">
        <v>72</v>
      </c>
      <c r="C33" s="27" t="s">
        <v>17</v>
      </c>
      <c r="D33" s="28">
        <v>1</v>
      </c>
      <c r="E33" s="29"/>
      <c r="F33" s="82">
        <f t="shared" si="4"/>
        <v>0</v>
      </c>
      <c r="G33" s="30"/>
      <c r="H33" s="31"/>
      <c r="I33" s="30"/>
      <c r="J33" s="31"/>
      <c r="M33" s="33"/>
      <c r="N33" s="34"/>
    </row>
    <row r="34" spans="1:14" s="32" customFormat="1" ht="15">
      <c r="A34" s="26"/>
      <c r="B34" s="76" t="s">
        <v>81</v>
      </c>
      <c r="C34" s="27" t="s">
        <v>17</v>
      </c>
      <c r="D34" s="28">
        <v>1</v>
      </c>
      <c r="E34" s="29"/>
      <c r="F34" s="82">
        <f t="shared" si="4"/>
        <v>0</v>
      </c>
      <c r="G34" s="30"/>
      <c r="H34" s="31"/>
      <c r="I34" s="30"/>
      <c r="J34" s="31"/>
      <c r="M34" s="33"/>
      <c r="N34" s="34"/>
    </row>
    <row r="35" spans="1:14" s="32" customFormat="1" ht="15">
      <c r="A35" s="26"/>
      <c r="B35" s="76" t="s">
        <v>40</v>
      </c>
      <c r="C35" s="27" t="s">
        <v>15</v>
      </c>
      <c r="D35" s="28">
        <v>1</v>
      </c>
      <c r="E35" s="29"/>
      <c r="F35" s="82">
        <f t="shared" si="4"/>
        <v>0</v>
      </c>
      <c r="G35" s="30"/>
      <c r="H35" s="31"/>
      <c r="I35" s="30"/>
      <c r="J35" s="31"/>
      <c r="M35" s="33"/>
      <c r="N35" s="34"/>
    </row>
    <row r="36" spans="1:14" s="32" customFormat="1" ht="15">
      <c r="A36" s="26"/>
      <c r="B36" s="76" t="s">
        <v>41</v>
      </c>
      <c r="C36" s="27" t="s">
        <v>15</v>
      </c>
      <c r="D36" s="28">
        <v>1</v>
      </c>
      <c r="E36" s="29"/>
      <c r="F36" s="82">
        <f t="shared" si="4"/>
        <v>0</v>
      </c>
      <c r="G36" s="30"/>
      <c r="H36" s="31"/>
      <c r="I36" s="30"/>
      <c r="J36" s="31"/>
      <c r="M36" s="33"/>
      <c r="N36" s="34"/>
    </row>
    <row r="37" spans="1:14" s="32" customFormat="1" ht="15">
      <c r="A37" s="26"/>
      <c r="B37" s="76" t="s">
        <v>45</v>
      </c>
      <c r="C37" s="27" t="s">
        <v>15</v>
      </c>
      <c r="D37" s="28">
        <v>1</v>
      </c>
      <c r="E37" s="29"/>
      <c r="F37" s="82">
        <f t="shared" si="4"/>
        <v>0</v>
      </c>
      <c r="G37" s="30"/>
      <c r="H37" s="31"/>
      <c r="I37" s="30"/>
      <c r="J37" s="31"/>
      <c r="M37" s="33"/>
      <c r="N37" s="34"/>
    </row>
    <row r="38" spans="1:14" s="32" customFormat="1" ht="15">
      <c r="A38" s="26"/>
      <c r="B38" s="76" t="s">
        <v>46</v>
      </c>
      <c r="C38" s="27" t="s">
        <v>17</v>
      </c>
      <c r="D38" s="28">
        <v>1</v>
      </c>
      <c r="E38" s="29"/>
      <c r="F38" s="82">
        <f t="shared" si="4"/>
        <v>0</v>
      </c>
      <c r="G38" s="30"/>
      <c r="H38" s="31"/>
      <c r="I38" s="30"/>
      <c r="J38" s="31"/>
      <c r="M38" s="33"/>
      <c r="N38" s="34"/>
    </row>
    <row r="39" spans="1:14" s="32" customFormat="1" ht="15">
      <c r="A39" s="26"/>
      <c r="B39" s="76" t="s">
        <v>44</v>
      </c>
      <c r="C39" s="27" t="s">
        <v>17</v>
      </c>
      <c r="D39" s="28">
        <v>2</v>
      </c>
      <c r="E39" s="29"/>
      <c r="F39" s="82">
        <f t="shared" si="0"/>
        <v>0</v>
      </c>
      <c r="G39" s="30"/>
      <c r="H39" s="31"/>
      <c r="I39" s="30"/>
      <c r="J39" s="31"/>
      <c r="M39" s="33"/>
      <c r="N39" s="34"/>
    </row>
    <row r="40" spans="1:14" s="32" customFormat="1" ht="15">
      <c r="A40" s="26"/>
      <c r="B40" s="76" t="s">
        <v>47</v>
      </c>
      <c r="C40" s="27" t="s">
        <v>43</v>
      </c>
      <c r="D40" s="28">
        <v>20</v>
      </c>
      <c r="E40" s="29"/>
      <c r="F40" s="82">
        <f t="shared" si="0"/>
        <v>0</v>
      </c>
      <c r="G40" s="30"/>
      <c r="H40" s="31"/>
      <c r="I40" s="30"/>
      <c r="J40" s="31"/>
      <c r="M40" s="33"/>
      <c r="N40" s="34"/>
    </row>
    <row r="41" spans="1:14" s="32" customFormat="1" ht="15">
      <c r="A41" s="26"/>
      <c r="B41" s="76" t="s">
        <v>75</v>
      </c>
      <c r="C41" s="27" t="s">
        <v>15</v>
      </c>
      <c r="D41" s="28">
        <v>2</v>
      </c>
      <c r="E41" s="29"/>
      <c r="F41" s="82">
        <f t="shared" si="0"/>
        <v>0</v>
      </c>
      <c r="G41" s="30"/>
      <c r="H41" s="31"/>
      <c r="I41" s="30"/>
      <c r="J41" s="31"/>
      <c r="M41" s="33"/>
      <c r="N41" s="34"/>
    </row>
    <row r="42" spans="1:14" s="32" customFormat="1" ht="15">
      <c r="A42" s="26"/>
      <c r="B42" s="76" t="s">
        <v>30</v>
      </c>
      <c r="C42" s="27" t="s">
        <v>15</v>
      </c>
      <c r="D42" s="28">
        <v>1</v>
      </c>
      <c r="E42" s="29"/>
      <c r="F42" s="82">
        <f t="shared" si="0"/>
        <v>0</v>
      </c>
      <c r="G42" s="30"/>
      <c r="H42" s="31"/>
      <c r="I42" s="30"/>
      <c r="J42" s="31"/>
      <c r="M42" s="33"/>
      <c r="N42" s="34"/>
    </row>
    <row r="43" spans="1:14" s="32" customFormat="1" ht="15">
      <c r="A43" s="26"/>
      <c r="B43" s="76" t="s">
        <v>66</v>
      </c>
      <c r="C43" s="27" t="s">
        <v>43</v>
      </c>
      <c r="D43" s="28">
        <v>40</v>
      </c>
      <c r="E43" s="29"/>
      <c r="F43" s="82">
        <f>D43*E43</f>
        <v>0</v>
      </c>
      <c r="G43" s="30"/>
      <c r="H43" s="31"/>
      <c r="I43" s="30"/>
      <c r="J43" s="31"/>
      <c r="M43" s="33"/>
      <c r="N43" s="34"/>
    </row>
    <row r="44" spans="1:14" s="32" customFormat="1" ht="15">
      <c r="A44" s="26"/>
      <c r="B44" s="76" t="s">
        <v>101</v>
      </c>
      <c r="C44" s="27" t="s">
        <v>84</v>
      </c>
      <c r="D44" s="28">
        <v>35</v>
      </c>
      <c r="E44" s="29"/>
      <c r="F44" s="82">
        <f>D44*E44</f>
        <v>0</v>
      </c>
      <c r="G44" s="30"/>
      <c r="H44" s="31"/>
      <c r="I44" s="30"/>
      <c r="J44" s="31"/>
      <c r="M44" s="33"/>
      <c r="N44" s="34"/>
    </row>
    <row r="45" spans="1:14" s="32" customFormat="1" ht="15">
      <c r="A45" s="26"/>
      <c r="B45" s="76" t="s">
        <v>67</v>
      </c>
      <c r="C45" s="27" t="s">
        <v>17</v>
      </c>
      <c r="D45" s="28">
        <v>50</v>
      </c>
      <c r="E45" s="29"/>
      <c r="F45" s="82">
        <f>D45*E45</f>
        <v>0</v>
      </c>
      <c r="G45" s="30"/>
      <c r="H45" s="31"/>
      <c r="I45" s="30"/>
      <c r="J45" s="31"/>
      <c r="M45" s="33"/>
      <c r="N45" s="34"/>
    </row>
    <row r="46" spans="1:14" s="32" customFormat="1" ht="15">
      <c r="A46" s="26"/>
      <c r="B46" s="76" t="s">
        <v>68</v>
      </c>
      <c r="C46" s="27" t="s">
        <v>43</v>
      </c>
      <c r="D46" s="28">
        <v>240</v>
      </c>
      <c r="E46" s="29"/>
      <c r="F46" s="82">
        <f>D46*E46</f>
        <v>0</v>
      </c>
      <c r="G46" s="30"/>
      <c r="H46" s="31"/>
      <c r="I46" s="30"/>
      <c r="J46" s="31"/>
      <c r="M46" s="33"/>
      <c r="N46" s="34"/>
    </row>
    <row r="47" spans="1:14" s="32" customFormat="1" ht="15">
      <c r="A47" s="26"/>
      <c r="B47" s="76" t="s">
        <v>77</v>
      </c>
      <c r="C47" s="27" t="s">
        <v>15</v>
      </c>
      <c r="D47" s="28">
        <v>1</v>
      </c>
      <c r="E47" s="29"/>
      <c r="F47" s="82">
        <f>D47*E47</f>
        <v>0</v>
      </c>
      <c r="G47" s="30"/>
      <c r="H47" s="31"/>
      <c r="I47" s="30"/>
      <c r="J47" s="31"/>
      <c r="M47" s="33"/>
      <c r="N47" s="34"/>
    </row>
    <row r="48" spans="1:14" s="32" customFormat="1" ht="15">
      <c r="A48" s="26"/>
      <c r="B48" s="76" t="s">
        <v>74</v>
      </c>
      <c r="C48" s="27" t="s">
        <v>15</v>
      </c>
      <c r="D48" s="28">
        <v>1</v>
      </c>
      <c r="E48" s="29"/>
      <c r="F48" s="82">
        <f t="shared" ref="F48" si="5">(E48*D48)</f>
        <v>0</v>
      </c>
      <c r="G48" s="30"/>
      <c r="H48" s="31"/>
      <c r="I48" s="30"/>
      <c r="J48" s="31"/>
      <c r="M48" s="33"/>
      <c r="N48" s="34"/>
    </row>
    <row r="49" spans="1:14" s="32" customFormat="1" ht="15">
      <c r="A49" s="26"/>
      <c r="B49" s="76" t="s">
        <v>69</v>
      </c>
      <c r="C49" s="27" t="s">
        <v>17</v>
      </c>
      <c r="D49" s="28">
        <v>10</v>
      </c>
      <c r="E49" s="29"/>
      <c r="F49" s="82">
        <f t="shared" ref="F49:F50" si="6">D49*E49</f>
        <v>0</v>
      </c>
      <c r="G49" s="30"/>
      <c r="H49" s="31"/>
      <c r="I49" s="30"/>
      <c r="J49" s="31"/>
      <c r="M49" s="33"/>
      <c r="N49" s="34"/>
    </row>
    <row r="50" spans="1:14" s="32" customFormat="1" ht="15">
      <c r="A50" s="26"/>
      <c r="B50" s="76" t="s">
        <v>73</v>
      </c>
      <c r="C50" s="27" t="s">
        <v>43</v>
      </c>
      <c r="D50" s="28">
        <v>280</v>
      </c>
      <c r="E50" s="29"/>
      <c r="F50" s="82">
        <f t="shared" si="6"/>
        <v>0</v>
      </c>
      <c r="G50" s="30"/>
      <c r="H50" s="31"/>
      <c r="I50" s="30"/>
      <c r="J50" s="31"/>
      <c r="M50" s="33"/>
      <c r="N50" s="34"/>
    </row>
    <row r="51" spans="1:14" s="32" customFormat="1" ht="15">
      <c r="A51" s="26"/>
      <c r="B51" s="76" t="s">
        <v>31</v>
      </c>
      <c r="C51" s="27" t="s">
        <v>15</v>
      </c>
      <c r="D51" s="28">
        <v>1</v>
      </c>
      <c r="E51" s="29"/>
      <c r="F51" s="82">
        <f t="shared" si="0"/>
        <v>0</v>
      </c>
      <c r="G51" s="30"/>
      <c r="H51" s="31"/>
      <c r="I51" s="30"/>
      <c r="J51" s="31"/>
      <c r="M51" s="33"/>
      <c r="N51" s="34"/>
    </row>
    <row r="52" spans="1:14" s="32" customFormat="1" ht="15">
      <c r="A52" s="26"/>
      <c r="B52" s="76" t="s">
        <v>95</v>
      </c>
      <c r="C52" s="27" t="s">
        <v>15</v>
      </c>
      <c r="D52" s="28">
        <v>1</v>
      </c>
      <c r="E52" s="29"/>
      <c r="F52" s="82">
        <f t="shared" si="0"/>
        <v>0</v>
      </c>
      <c r="G52" s="30"/>
      <c r="H52" s="31"/>
      <c r="I52" s="30"/>
      <c r="J52" s="31"/>
      <c r="M52" s="33"/>
      <c r="N52" s="34"/>
    </row>
    <row r="53" spans="1:14" s="32" customFormat="1" ht="15">
      <c r="A53" s="26"/>
      <c r="B53" s="76" t="s">
        <v>42</v>
      </c>
      <c r="C53" s="27" t="s">
        <v>15</v>
      </c>
      <c r="D53" s="28">
        <v>1</v>
      </c>
      <c r="E53" s="29"/>
      <c r="F53" s="82">
        <f t="shared" si="0"/>
        <v>0</v>
      </c>
      <c r="G53" s="30"/>
      <c r="H53" s="31"/>
      <c r="I53" s="30"/>
      <c r="J53" s="31"/>
      <c r="M53" s="33"/>
      <c r="N53" s="34"/>
    </row>
    <row r="54" spans="1:14" s="32" customFormat="1" ht="15">
      <c r="A54" s="26"/>
      <c r="B54" s="76" t="s">
        <v>65</v>
      </c>
      <c r="C54" s="27" t="s">
        <v>17</v>
      </c>
      <c r="D54" s="28">
        <v>4</v>
      </c>
      <c r="E54" s="29"/>
      <c r="F54" s="82">
        <f t="shared" si="0"/>
        <v>0</v>
      </c>
      <c r="G54" s="30"/>
      <c r="H54" s="31"/>
      <c r="I54" s="30"/>
      <c r="J54" s="31"/>
      <c r="M54" s="33"/>
      <c r="N54" s="34"/>
    </row>
    <row r="55" spans="1:14" s="32" customFormat="1" ht="15">
      <c r="A55" s="26"/>
      <c r="B55" s="75" t="s">
        <v>48</v>
      </c>
      <c r="C55" s="27"/>
      <c r="D55" s="28"/>
      <c r="E55" s="29"/>
      <c r="F55" s="83"/>
      <c r="G55" s="30"/>
      <c r="H55" s="31"/>
      <c r="I55" s="30"/>
      <c r="J55" s="31"/>
      <c r="M55" s="33"/>
      <c r="N55" s="34"/>
    </row>
    <row r="56" spans="1:14" s="32" customFormat="1" ht="15">
      <c r="A56" s="26"/>
      <c r="B56" s="76" t="s">
        <v>18</v>
      </c>
      <c r="C56" s="27" t="s">
        <v>19</v>
      </c>
      <c r="D56" s="28">
        <v>30</v>
      </c>
      <c r="E56" s="29"/>
      <c r="F56" s="82">
        <f t="shared" ref="F56" si="7">(E56*D56)</f>
        <v>0</v>
      </c>
      <c r="G56" s="30"/>
      <c r="H56" s="31"/>
      <c r="I56" s="30"/>
      <c r="J56" s="31"/>
      <c r="M56" s="33"/>
      <c r="N56" s="34"/>
    </row>
    <row r="57" spans="1:14" s="32" customFormat="1" ht="15">
      <c r="A57" s="26"/>
      <c r="B57" s="76" t="s">
        <v>56</v>
      </c>
      <c r="C57" s="27" t="s">
        <v>15</v>
      </c>
      <c r="D57" s="28">
        <v>1</v>
      </c>
      <c r="E57" s="29"/>
      <c r="F57" s="82">
        <f t="shared" ref="F57" si="8">(E57*D57)</f>
        <v>0</v>
      </c>
      <c r="G57" s="30"/>
      <c r="H57" s="31"/>
      <c r="I57" s="30"/>
      <c r="J57" s="31"/>
      <c r="M57" s="33"/>
      <c r="N57" s="34"/>
    </row>
    <row r="58" spans="1:14" s="32" customFormat="1" ht="15">
      <c r="A58" s="26"/>
      <c r="B58" s="76" t="s">
        <v>53</v>
      </c>
      <c r="C58" s="27" t="s">
        <v>17</v>
      </c>
      <c r="D58" s="28">
        <v>10</v>
      </c>
      <c r="E58" s="29"/>
      <c r="F58" s="82">
        <f t="shared" ref="F58:F63" si="9">(E58*D58)</f>
        <v>0</v>
      </c>
      <c r="G58" s="30"/>
      <c r="H58" s="31"/>
      <c r="I58" s="30"/>
      <c r="J58" s="31"/>
      <c r="M58" s="33"/>
      <c r="N58" s="34"/>
    </row>
    <row r="59" spans="1:14" s="32" customFormat="1" ht="15">
      <c r="A59" s="26"/>
      <c r="B59" s="76" t="s">
        <v>54</v>
      </c>
      <c r="C59" s="27" t="s">
        <v>15</v>
      </c>
      <c r="D59" s="28">
        <v>1</v>
      </c>
      <c r="E59" s="29"/>
      <c r="F59" s="82">
        <f t="shared" si="9"/>
        <v>0</v>
      </c>
      <c r="G59" s="30"/>
      <c r="H59" s="31"/>
      <c r="I59" s="30"/>
      <c r="J59" s="31"/>
      <c r="M59" s="33"/>
      <c r="N59" s="34"/>
    </row>
    <row r="60" spans="1:14" s="32" customFormat="1" ht="15">
      <c r="A60" s="26"/>
      <c r="B60" s="76" t="s">
        <v>20</v>
      </c>
      <c r="C60" s="27" t="s">
        <v>15</v>
      </c>
      <c r="D60" s="28">
        <v>1</v>
      </c>
      <c r="E60" s="29"/>
      <c r="F60" s="82">
        <f t="shared" si="9"/>
        <v>0</v>
      </c>
      <c r="G60" s="30"/>
      <c r="H60" s="31"/>
      <c r="I60" s="30"/>
      <c r="J60" s="31"/>
      <c r="M60" s="33"/>
      <c r="N60" s="34"/>
    </row>
    <row r="61" spans="1:14" s="32" customFormat="1" ht="15">
      <c r="A61" s="26"/>
      <c r="B61" s="76" t="s">
        <v>55</v>
      </c>
      <c r="C61" s="27" t="s">
        <v>19</v>
      </c>
      <c r="D61" s="28">
        <v>30</v>
      </c>
      <c r="E61" s="29"/>
      <c r="F61" s="82">
        <f t="shared" si="9"/>
        <v>0</v>
      </c>
      <c r="G61" s="30"/>
      <c r="H61" s="31"/>
      <c r="I61" s="30"/>
      <c r="J61" s="31"/>
      <c r="M61" s="33"/>
      <c r="N61" s="34"/>
    </row>
    <row r="62" spans="1:14" s="32" customFormat="1" ht="15">
      <c r="A62" s="26"/>
      <c r="B62" s="76" t="s">
        <v>70</v>
      </c>
      <c r="C62" s="27" t="s">
        <v>15</v>
      </c>
      <c r="D62" s="28">
        <v>1</v>
      </c>
      <c r="E62" s="29"/>
      <c r="F62" s="82">
        <f t="shared" si="9"/>
        <v>0</v>
      </c>
      <c r="G62" s="30"/>
      <c r="H62" s="31"/>
      <c r="I62" s="30"/>
      <c r="J62" s="31"/>
      <c r="M62" s="33"/>
      <c r="N62" s="34"/>
    </row>
    <row r="63" spans="1:14" s="32" customFormat="1" ht="15">
      <c r="A63" s="26"/>
      <c r="B63" s="76" t="s">
        <v>71</v>
      </c>
      <c r="C63" s="27" t="s">
        <v>16</v>
      </c>
      <c r="D63" s="28">
        <v>15</v>
      </c>
      <c r="E63" s="29"/>
      <c r="F63" s="82">
        <f t="shared" si="9"/>
        <v>0</v>
      </c>
      <c r="G63" s="30"/>
      <c r="H63" s="31"/>
      <c r="I63" s="30"/>
      <c r="J63" s="31"/>
      <c r="M63" s="33"/>
      <c r="N63" s="34"/>
    </row>
    <row r="64" spans="1:14" s="32" customFormat="1" ht="15">
      <c r="A64" s="26"/>
      <c r="B64" s="76" t="s">
        <v>57</v>
      </c>
      <c r="C64" s="27" t="s">
        <v>17</v>
      </c>
      <c r="D64" s="28">
        <v>1</v>
      </c>
      <c r="E64" s="29"/>
      <c r="F64" s="82">
        <f t="shared" ref="F64:F67" si="10">(E64*D64)</f>
        <v>0</v>
      </c>
      <c r="G64" s="30"/>
      <c r="H64" s="31"/>
      <c r="I64" s="30"/>
      <c r="J64" s="31"/>
      <c r="M64" s="33"/>
      <c r="N64" s="34"/>
    </row>
    <row r="65" spans="1:14" s="32" customFormat="1" ht="15">
      <c r="A65" s="26"/>
      <c r="B65" s="76" t="s">
        <v>49</v>
      </c>
      <c r="C65" s="27" t="s">
        <v>15</v>
      </c>
      <c r="D65" s="28">
        <v>1</v>
      </c>
      <c r="E65" s="29"/>
      <c r="F65" s="82">
        <f t="shared" si="10"/>
        <v>0</v>
      </c>
      <c r="G65" s="30"/>
      <c r="H65" s="31"/>
      <c r="I65" s="30"/>
      <c r="J65" s="31"/>
      <c r="M65" s="33"/>
      <c r="N65" s="34"/>
    </row>
    <row r="66" spans="1:14" s="32" customFormat="1" ht="15">
      <c r="A66" s="26"/>
      <c r="B66" s="76" t="s">
        <v>50</v>
      </c>
      <c r="C66" s="27" t="s">
        <v>15</v>
      </c>
      <c r="D66" s="28">
        <v>1</v>
      </c>
      <c r="E66" s="29"/>
      <c r="F66" s="82">
        <f t="shared" si="10"/>
        <v>0</v>
      </c>
      <c r="G66" s="30"/>
      <c r="H66" s="31"/>
      <c r="I66" s="30"/>
      <c r="J66" s="31"/>
      <c r="M66" s="33"/>
      <c r="N66" s="34"/>
    </row>
    <row r="67" spans="1:14" s="32" customFormat="1" ht="15">
      <c r="A67" s="26"/>
      <c r="B67" s="76" t="s">
        <v>52</v>
      </c>
      <c r="C67" s="27" t="s">
        <v>19</v>
      </c>
      <c r="D67" s="28">
        <v>10</v>
      </c>
      <c r="E67" s="29"/>
      <c r="F67" s="82">
        <f t="shared" si="10"/>
        <v>0</v>
      </c>
      <c r="G67" s="30"/>
      <c r="H67" s="31"/>
      <c r="I67" s="30"/>
      <c r="J67" s="31"/>
      <c r="M67" s="33"/>
      <c r="N67" s="34"/>
    </row>
    <row r="68" spans="1:14" s="32" customFormat="1" ht="15">
      <c r="A68" s="26"/>
      <c r="B68" s="76" t="s">
        <v>51</v>
      </c>
      <c r="C68" s="27" t="s">
        <v>17</v>
      </c>
      <c r="D68" s="28">
        <v>1</v>
      </c>
      <c r="E68" s="29"/>
      <c r="F68" s="82">
        <f t="shared" ref="F68:F69" si="11">(E68*D68)</f>
        <v>0</v>
      </c>
      <c r="G68" s="30"/>
      <c r="H68" s="31"/>
      <c r="I68" s="30"/>
      <c r="J68" s="31"/>
      <c r="M68" s="33"/>
      <c r="N68" s="34"/>
    </row>
    <row r="69" spans="1:14" s="32" customFormat="1" ht="15">
      <c r="A69" s="26"/>
      <c r="B69" s="76" t="s">
        <v>97</v>
      </c>
      <c r="C69" s="27" t="s">
        <v>15</v>
      </c>
      <c r="D69" s="28">
        <v>1</v>
      </c>
      <c r="E69" s="29"/>
      <c r="F69" s="82">
        <f t="shared" si="11"/>
        <v>0</v>
      </c>
      <c r="G69" s="30"/>
      <c r="H69" s="31"/>
      <c r="I69" s="30"/>
      <c r="J69" s="31"/>
      <c r="M69" s="33"/>
      <c r="N69" s="34"/>
    </row>
    <row r="70" spans="1:14" s="32" customFormat="1" ht="15">
      <c r="A70" s="26"/>
      <c r="B70" s="75" t="s">
        <v>21</v>
      </c>
      <c r="C70" s="27"/>
      <c r="D70" s="28"/>
      <c r="E70" s="29"/>
      <c r="F70" s="82"/>
      <c r="G70" s="30"/>
      <c r="H70" s="31"/>
      <c r="I70" s="30"/>
      <c r="J70" s="31"/>
      <c r="M70" s="33"/>
      <c r="N70" s="34"/>
    </row>
    <row r="71" spans="1:14" s="32" customFormat="1" ht="15">
      <c r="A71" s="26"/>
      <c r="B71" s="76" t="s">
        <v>22</v>
      </c>
      <c r="C71" s="27" t="s">
        <v>43</v>
      </c>
      <c r="D71" s="28">
        <v>30</v>
      </c>
      <c r="E71" s="29"/>
      <c r="F71" s="82">
        <f t="shared" ref="F71:F77" si="12">(E71*D71)</f>
        <v>0</v>
      </c>
      <c r="G71" s="30"/>
      <c r="H71" s="31"/>
      <c r="I71" s="30"/>
      <c r="J71" s="31"/>
      <c r="M71" s="33"/>
      <c r="N71" s="34"/>
    </row>
    <row r="72" spans="1:14" s="32" customFormat="1" ht="15">
      <c r="A72" s="26"/>
      <c r="B72" s="76" t="s">
        <v>63</v>
      </c>
      <c r="C72" s="27" t="s">
        <v>43</v>
      </c>
      <c r="D72" s="28">
        <v>40</v>
      </c>
      <c r="E72" s="29"/>
      <c r="F72" s="82">
        <f>D72*E72</f>
        <v>0</v>
      </c>
      <c r="G72" s="30"/>
      <c r="H72" s="31"/>
      <c r="I72" s="30"/>
      <c r="J72" s="31"/>
      <c r="M72" s="33"/>
      <c r="N72" s="34"/>
    </row>
    <row r="73" spans="1:14" s="32" customFormat="1" ht="15">
      <c r="A73" s="26"/>
      <c r="B73" s="76" t="s">
        <v>87</v>
      </c>
      <c r="C73" s="27" t="s">
        <v>15</v>
      </c>
      <c r="D73" s="28">
        <v>1</v>
      </c>
      <c r="E73" s="29"/>
      <c r="F73" s="82">
        <f>D73*E73</f>
        <v>0</v>
      </c>
      <c r="G73" s="30"/>
      <c r="H73" s="31"/>
      <c r="I73" s="30"/>
      <c r="J73" s="31"/>
      <c r="M73" s="33"/>
      <c r="N73" s="34"/>
    </row>
    <row r="74" spans="1:14" s="32" customFormat="1" ht="15">
      <c r="A74" s="26"/>
      <c r="B74" s="76" t="s">
        <v>23</v>
      </c>
      <c r="C74" s="27" t="s">
        <v>15</v>
      </c>
      <c r="D74" s="28">
        <v>1</v>
      </c>
      <c r="E74" s="29"/>
      <c r="F74" s="82">
        <f t="shared" si="12"/>
        <v>0</v>
      </c>
      <c r="G74" s="30"/>
      <c r="H74" s="31"/>
      <c r="I74" s="30"/>
      <c r="J74" s="31"/>
      <c r="M74" s="33"/>
      <c r="N74" s="34"/>
    </row>
    <row r="75" spans="1:14" s="32" customFormat="1" ht="15">
      <c r="A75" s="26"/>
      <c r="B75" s="76" t="s">
        <v>76</v>
      </c>
      <c r="C75" s="27" t="s">
        <v>43</v>
      </c>
      <c r="D75" s="28">
        <v>25</v>
      </c>
      <c r="E75" s="29"/>
      <c r="F75" s="82">
        <f>D75*E75</f>
        <v>0</v>
      </c>
      <c r="G75" s="30"/>
      <c r="H75" s="31"/>
      <c r="I75" s="30"/>
      <c r="J75" s="31"/>
      <c r="M75" s="33"/>
      <c r="N75" s="34"/>
    </row>
    <row r="76" spans="1:14" s="32" customFormat="1" ht="15">
      <c r="A76" s="26"/>
      <c r="B76" s="76" t="s">
        <v>24</v>
      </c>
      <c r="C76" s="27" t="s">
        <v>15</v>
      </c>
      <c r="D76" s="28">
        <v>1</v>
      </c>
      <c r="E76" s="29"/>
      <c r="F76" s="82">
        <f t="shared" si="12"/>
        <v>0</v>
      </c>
      <c r="G76" s="30"/>
      <c r="H76" s="31"/>
      <c r="I76" s="30"/>
      <c r="J76" s="31"/>
      <c r="M76" s="33"/>
      <c r="N76" s="34"/>
    </row>
    <row r="77" spans="1:14" s="32" customFormat="1" ht="15">
      <c r="A77" s="26"/>
      <c r="B77" s="76" t="s">
        <v>88</v>
      </c>
      <c r="C77" s="27" t="s">
        <v>25</v>
      </c>
      <c r="D77" s="28">
        <v>15</v>
      </c>
      <c r="E77" s="29"/>
      <c r="F77" s="82">
        <f t="shared" si="12"/>
        <v>0</v>
      </c>
      <c r="G77" s="30"/>
      <c r="H77" s="31"/>
      <c r="I77" s="30"/>
      <c r="J77" s="31"/>
      <c r="M77" s="33"/>
      <c r="N77" s="34"/>
    </row>
    <row r="78" spans="1:14" s="80" customFormat="1" ht="15">
      <c r="A78" s="77"/>
      <c r="B78" s="76"/>
      <c r="C78" s="27"/>
      <c r="D78" s="28"/>
      <c r="E78" s="29"/>
      <c r="F78" s="82"/>
      <c r="G78" s="78"/>
      <c r="H78" s="79"/>
      <c r="I78" s="78"/>
      <c r="J78" s="79"/>
      <c r="M78" s="81"/>
      <c r="N78" s="34"/>
    </row>
    <row r="79" spans="1:14" s="6" customFormat="1" ht="18">
      <c r="A79" s="36"/>
      <c r="B79" s="74" t="s">
        <v>26</v>
      </c>
      <c r="C79" s="35"/>
      <c r="D79" s="72"/>
      <c r="E79" s="73"/>
      <c r="F79" s="84">
        <f>SUM(F6:F77)</f>
        <v>0</v>
      </c>
      <c r="G79" s="1"/>
      <c r="H79" s="1"/>
      <c r="I79" s="1"/>
      <c r="J79" s="1"/>
      <c r="N79" s="37"/>
    </row>
    <row r="80" spans="1:14" s="6" customFormat="1" ht="18">
      <c r="A80" s="38"/>
      <c r="B80" s="28" t="s">
        <v>58</v>
      </c>
      <c r="C80" s="27" t="s">
        <v>59</v>
      </c>
      <c r="D80" s="71">
        <v>7</v>
      </c>
      <c r="E80" s="73"/>
      <c r="F80" s="85">
        <f>F79*0.07</f>
        <v>0</v>
      </c>
      <c r="G80" s="39"/>
      <c r="H80" s="39"/>
      <c r="I80" s="39"/>
      <c r="J80" s="39"/>
      <c r="N80" s="5"/>
    </row>
    <row r="81" spans="1:21" s="42" customFormat="1" ht="15">
      <c r="A81" s="40"/>
      <c r="B81" s="28"/>
      <c r="C81" s="27"/>
      <c r="D81" s="71"/>
      <c r="E81" s="71"/>
      <c r="F81" s="86"/>
      <c r="G81" s="41"/>
      <c r="H81" s="41"/>
      <c r="I81" s="41"/>
      <c r="J81" s="41"/>
      <c r="N81" s="43"/>
    </row>
    <row r="82" spans="1:21" s="6" customFormat="1" ht="18">
      <c r="A82" s="38"/>
      <c r="B82" s="74" t="s">
        <v>60</v>
      </c>
      <c r="C82" s="35"/>
      <c r="D82" s="72"/>
      <c r="E82" s="72"/>
      <c r="F82" s="84">
        <f>F79+F80</f>
        <v>0</v>
      </c>
      <c r="G82" s="39"/>
      <c r="H82" s="39"/>
      <c r="I82" s="39"/>
      <c r="J82" s="39"/>
      <c r="N82" s="5"/>
      <c r="U82" s="44"/>
    </row>
    <row r="83" spans="1:21" s="6" customFormat="1" ht="18">
      <c r="A83" s="45"/>
      <c r="B83" s="28" t="s">
        <v>61</v>
      </c>
      <c r="C83" s="27" t="s">
        <v>59</v>
      </c>
      <c r="D83" s="71">
        <v>21</v>
      </c>
      <c r="E83" s="71"/>
      <c r="F83" s="85">
        <f>F82*0.21</f>
        <v>0</v>
      </c>
      <c r="G83" s="39"/>
      <c r="H83" s="39"/>
      <c r="I83" s="39"/>
      <c r="J83" s="39"/>
      <c r="N83" s="5"/>
      <c r="U83" s="44"/>
    </row>
    <row r="84" spans="1:21" s="6" customFormat="1" ht="18">
      <c r="A84" s="45"/>
      <c r="B84" s="74" t="s">
        <v>62</v>
      </c>
      <c r="C84" s="71"/>
      <c r="D84" s="71"/>
      <c r="E84" s="71"/>
      <c r="F84" s="84">
        <f>F82+F83</f>
        <v>0</v>
      </c>
      <c r="G84" s="39"/>
      <c r="H84" s="39"/>
      <c r="I84" s="39"/>
      <c r="J84" s="39"/>
      <c r="N84" s="5"/>
      <c r="U84" s="44"/>
    </row>
    <row r="85" spans="1:21" s="6" customFormat="1" ht="15">
      <c r="A85" s="46"/>
      <c r="B85" s="47"/>
      <c r="C85" s="48"/>
      <c r="D85" s="49"/>
      <c r="E85" s="50"/>
      <c r="F85" s="51"/>
      <c r="G85" s="1"/>
      <c r="H85" s="1"/>
      <c r="I85" s="1"/>
      <c r="J85" s="1"/>
      <c r="N85" s="5"/>
      <c r="U85" s="44"/>
    </row>
    <row r="86" spans="1:21" s="6" customFormat="1" ht="15">
      <c r="A86" s="46"/>
      <c r="B86" s="47" t="s">
        <v>103</v>
      </c>
      <c r="C86" s="48"/>
      <c r="D86" s="49"/>
      <c r="E86" s="50"/>
      <c r="F86" s="51"/>
      <c r="G86" s="1"/>
      <c r="H86" s="1"/>
      <c r="I86" s="1"/>
      <c r="J86" s="1"/>
      <c r="N86" s="5"/>
    </row>
    <row r="87" spans="1:21" s="6" customFormat="1" ht="15">
      <c r="A87" s="46"/>
      <c r="B87" s="47"/>
      <c r="C87" s="48"/>
      <c r="D87" s="49"/>
      <c r="E87" s="50"/>
      <c r="F87" s="51"/>
      <c r="G87" s="1"/>
      <c r="H87" s="1"/>
      <c r="I87" s="1"/>
      <c r="J87" s="1"/>
      <c r="N87" s="5"/>
    </row>
    <row r="88" spans="1:21" s="6" customFormat="1" ht="15">
      <c r="A88" s="46"/>
      <c r="B88" s="47"/>
      <c r="C88" s="48"/>
      <c r="D88" s="49"/>
      <c r="E88" s="50"/>
      <c r="F88" s="51"/>
      <c r="G88" s="1"/>
      <c r="H88" s="1"/>
      <c r="I88" s="1"/>
      <c r="J88" s="1"/>
      <c r="N88" s="5"/>
    </row>
    <row r="89" spans="1:21" s="6" customFormat="1" ht="15">
      <c r="A89" s="46"/>
      <c r="B89" s="47"/>
      <c r="C89" s="52"/>
      <c r="D89" s="49"/>
      <c r="E89" s="50"/>
      <c r="F89" s="51"/>
      <c r="G89" s="1"/>
      <c r="H89" s="1"/>
      <c r="I89" s="1"/>
      <c r="J89" s="1"/>
      <c r="N89" s="5"/>
    </row>
    <row r="90" spans="1:21" s="6" customFormat="1" ht="15">
      <c r="A90" s="46"/>
      <c r="B90" s="47"/>
      <c r="C90" s="48"/>
      <c r="D90" s="49"/>
      <c r="E90" s="50"/>
      <c r="F90" s="51"/>
      <c r="G90" s="1"/>
      <c r="H90" s="1"/>
      <c r="I90" s="1"/>
      <c r="J90" s="1"/>
      <c r="N90" s="5"/>
    </row>
    <row r="91" spans="1:21" s="6" customFormat="1" ht="15">
      <c r="A91" s="46"/>
      <c r="B91" s="53"/>
      <c r="C91" s="54"/>
      <c r="D91" s="55"/>
      <c r="E91" s="56"/>
      <c r="F91" s="57"/>
      <c r="G91" s="1"/>
      <c r="H91" s="1"/>
      <c r="I91" s="1"/>
      <c r="J91" s="1"/>
      <c r="N91" s="5"/>
    </row>
    <row r="92" spans="1:21" s="6" customFormat="1" ht="15">
      <c r="A92" s="46"/>
      <c r="B92" s="53"/>
      <c r="C92" s="54"/>
      <c r="D92" s="55"/>
      <c r="E92" s="56"/>
      <c r="F92" s="57"/>
      <c r="G92" s="1"/>
      <c r="H92" s="1"/>
      <c r="I92" s="1"/>
      <c r="J92" s="1"/>
      <c r="N92" s="5"/>
    </row>
    <row r="93" spans="1:21" s="6" customFormat="1" ht="13">
      <c r="A93" s="1"/>
      <c r="B93" s="58"/>
      <c r="C93" s="59"/>
      <c r="D93" s="60"/>
      <c r="E93" s="61"/>
      <c r="F93" s="62"/>
      <c r="G93" s="1"/>
      <c r="H93" s="1"/>
      <c r="I93" s="1"/>
      <c r="J93" s="1"/>
      <c r="N93" s="5"/>
    </row>
    <row r="94" spans="1:21" s="6" customFormat="1" ht="13">
      <c r="A94" s="1"/>
      <c r="B94" s="58"/>
      <c r="C94" s="59"/>
      <c r="D94" s="60"/>
      <c r="E94" s="61"/>
      <c r="F94" s="62"/>
      <c r="G94" s="1"/>
      <c r="H94" s="1"/>
      <c r="I94" s="1"/>
      <c r="J94" s="1"/>
      <c r="N94" s="5"/>
    </row>
    <row r="95" spans="1:21" s="6" customFormat="1" ht="13">
      <c r="A95" s="1"/>
      <c r="B95" s="58"/>
      <c r="C95" s="59"/>
      <c r="D95" s="60"/>
      <c r="E95" s="61"/>
      <c r="F95" s="62"/>
      <c r="G95" s="1"/>
      <c r="H95" s="1"/>
      <c r="I95" s="1"/>
      <c r="J95" s="1"/>
      <c r="N95" s="5"/>
    </row>
    <row r="96" spans="1:21" s="6" customFormat="1" ht="13">
      <c r="A96" s="1"/>
      <c r="B96" s="58"/>
      <c r="C96" s="59"/>
      <c r="D96" s="60"/>
      <c r="E96" s="61"/>
      <c r="F96" s="62"/>
      <c r="G96" s="1"/>
      <c r="H96" s="1"/>
      <c r="I96" s="1"/>
      <c r="J96" s="1"/>
      <c r="N96" s="5"/>
    </row>
    <row r="97" spans="1:14" s="6" customFormat="1" ht="13">
      <c r="A97" s="1"/>
      <c r="B97" s="58"/>
      <c r="C97" s="59"/>
      <c r="D97" s="60"/>
      <c r="E97" s="61"/>
      <c r="F97" s="62"/>
      <c r="G97" s="1"/>
      <c r="H97" s="1"/>
      <c r="I97" s="1"/>
      <c r="J97" s="1"/>
      <c r="N97" s="5"/>
    </row>
    <row r="98" spans="1:14" s="6" customFormat="1" ht="13">
      <c r="A98" s="1"/>
      <c r="B98" s="58"/>
      <c r="C98" s="59"/>
      <c r="D98" s="60"/>
      <c r="E98" s="61"/>
      <c r="F98" s="62"/>
      <c r="G98" s="1"/>
      <c r="H98" s="1"/>
      <c r="I98" s="1"/>
      <c r="J98" s="1"/>
      <c r="N98" s="5"/>
    </row>
    <row r="99" spans="1:14" s="6" customFormat="1" ht="13">
      <c r="A99" s="1"/>
      <c r="B99" s="58"/>
      <c r="C99" s="59"/>
      <c r="D99" s="60"/>
      <c r="E99" s="61"/>
      <c r="F99" s="62"/>
      <c r="G99" s="1"/>
      <c r="H99" s="1"/>
      <c r="I99" s="1"/>
      <c r="J99" s="1"/>
      <c r="N99" s="5"/>
    </row>
    <row r="100" spans="1:14">
      <c r="F100" s="68"/>
    </row>
    <row r="101" spans="1:14">
      <c r="F101" s="68"/>
    </row>
    <row r="102" spans="1:14">
      <c r="F102" s="68"/>
    </row>
    <row r="103" spans="1:14">
      <c r="F103" s="68"/>
    </row>
    <row r="104" spans="1:14">
      <c r="F104" s="68"/>
    </row>
    <row r="105" spans="1:14">
      <c r="F105" s="68"/>
    </row>
    <row r="106" spans="1:14">
      <c r="F106" s="68"/>
    </row>
    <row r="107" spans="1:14">
      <c r="F107" s="68"/>
    </row>
    <row r="108" spans="1:14">
      <c r="F108" s="68"/>
    </row>
    <row r="109" spans="1:14">
      <c r="F109" s="68"/>
    </row>
    <row r="110" spans="1:14">
      <c r="F110" s="68"/>
    </row>
    <row r="111" spans="1:14">
      <c r="F111" s="68"/>
    </row>
    <row r="112" spans="1:14">
      <c r="F112" s="68"/>
    </row>
    <row r="113" spans="6:6">
      <c r="F113" s="68"/>
    </row>
    <row r="114" spans="6:6">
      <c r="F114" s="68"/>
    </row>
    <row r="115" spans="6:6">
      <c r="F115" s="68"/>
    </row>
    <row r="116" spans="6:6">
      <c r="F116" s="68"/>
    </row>
    <row r="117" spans="6:6">
      <c r="F117" s="68"/>
    </row>
    <row r="118" spans="6:6">
      <c r="F118" s="68"/>
    </row>
    <row r="119" spans="6:6">
      <c r="F119" s="68"/>
    </row>
    <row r="120" spans="6:6">
      <c r="F120" s="68"/>
    </row>
    <row r="121" spans="6:6">
      <c r="F121" s="68"/>
    </row>
    <row r="122" spans="6:6">
      <c r="F122" s="68"/>
    </row>
    <row r="123" spans="6:6">
      <c r="F123" s="68"/>
    </row>
    <row r="124" spans="6:6">
      <c r="F124" s="68"/>
    </row>
    <row r="125" spans="6:6">
      <c r="F125" s="68"/>
    </row>
    <row r="126" spans="6:6">
      <c r="F126" s="68"/>
    </row>
    <row r="127" spans="6:6">
      <c r="F127" s="68"/>
    </row>
    <row r="128" spans="6:6">
      <c r="F128" s="68"/>
    </row>
    <row r="129" spans="6:6">
      <c r="F129" s="68"/>
    </row>
    <row r="130" spans="6:6">
      <c r="F130" s="68"/>
    </row>
    <row r="131" spans="6:6">
      <c r="F131" s="68"/>
    </row>
    <row r="132" spans="6:6">
      <c r="F132" s="68"/>
    </row>
    <row r="133" spans="6:6">
      <c r="F133" s="68"/>
    </row>
    <row r="134" spans="6:6">
      <c r="F134" s="68"/>
    </row>
    <row r="135" spans="6:6">
      <c r="F135" s="68"/>
    </row>
    <row r="136" spans="6:6">
      <c r="F136" s="68"/>
    </row>
    <row r="137" spans="6:6">
      <c r="F137" s="68"/>
    </row>
    <row r="138" spans="6:6">
      <c r="F138" s="68"/>
    </row>
    <row r="139" spans="6:6">
      <c r="F139" s="68"/>
    </row>
    <row r="140" spans="6:6">
      <c r="F140" s="68"/>
    </row>
    <row r="141" spans="6:6">
      <c r="F141" s="68"/>
    </row>
    <row r="142" spans="6:6">
      <c r="F142" s="68"/>
    </row>
    <row r="143" spans="6:6">
      <c r="F143" s="68"/>
    </row>
    <row r="144" spans="6:6">
      <c r="F144" s="68"/>
    </row>
    <row r="145" spans="6:6">
      <c r="F145" s="68"/>
    </row>
    <row r="146" spans="6:6">
      <c r="F146" s="68"/>
    </row>
    <row r="147" spans="6:6">
      <c r="F147" s="68"/>
    </row>
    <row r="148" spans="6:6">
      <c r="F148" s="68"/>
    </row>
    <row r="149" spans="6:6">
      <c r="F149" s="68"/>
    </row>
    <row r="150" spans="6:6">
      <c r="F150" s="68"/>
    </row>
    <row r="151" spans="6:6">
      <c r="F151" s="68"/>
    </row>
    <row r="152" spans="6:6">
      <c r="F152" s="68"/>
    </row>
    <row r="153" spans="6:6">
      <c r="F153" s="68"/>
    </row>
    <row r="154" spans="6:6">
      <c r="F154" s="68"/>
    </row>
    <row r="155" spans="6:6">
      <c r="F155" s="68"/>
    </row>
    <row r="156" spans="6:6">
      <c r="F156" s="68"/>
    </row>
    <row r="157" spans="6:6">
      <c r="F157" s="68"/>
    </row>
    <row r="158" spans="6:6">
      <c r="F158" s="68"/>
    </row>
    <row r="159" spans="6:6">
      <c r="F159" s="68"/>
    </row>
    <row r="160" spans="6:6">
      <c r="F160" s="68"/>
    </row>
    <row r="161" spans="6:6">
      <c r="F161" s="68"/>
    </row>
    <row r="162" spans="6:6">
      <c r="F162" s="68"/>
    </row>
    <row r="163" spans="6:6">
      <c r="F163" s="68"/>
    </row>
    <row r="164" spans="6:6">
      <c r="F164" s="68"/>
    </row>
    <row r="165" spans="6:6">
      <c r="F165" s="68"/>
    </row>
    <row r="166" spans="6:6">
      <c r="F166" s="68"/>
    </row>
    <row r="167" spans="6:6">
      <c r="F167" s="68"/>
    </row>
    <row r="168" spans="6:6">
      <c r="F168" s="68"/>
    </row>
    <row r="169" spans="6:6">
      <c r="F169" s="68"/>
    </row>
    <row r="170" spans="6:6">
      <c r="F170" s="68"/>
    </row>
  </sheetData>
  <mergeCells count="5">
    <mergeCell ref="B1:F1"/>
    <mergeCell ref="B2:F2"/>
    <mergeCell ref="B3:F3"/>
    <mergeCell ref="O4:P4"/>
    <mergeCell ref="Q4:R4"/>
  </mergeCells>
  <pageMargins left="0.7" right="0.7" top="0.75" bottom="0.75" header="0.3" footer="0.3"/>
  <pageSetup paperSize="9" scale="6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2020-04-01T16:03:25Z</dcterms:modified>
</cp:coreProperties>
</file>